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definedNames>
    <definedName name="_xlnm._FilterDatabase" localSheetId="0" hidden="1">Sheet2!$A$3:$L$53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<sst xmlns="http://schemas.openxmlformats.org/spreadsheetml/2006/main" count="270" uniqueCount="143">
  <si>
    <t>2023年青田县土地整治项目耕种管护补助情况（第二批）</t>
  </si>
  <si>
    <t>序号</t>
  </si>
  <si>
    <t>乡镇
（街道）</t>
  </si>
  <si>
    <t>村名</t>
  </si>
  <si>
    <t>图斑编号或项目名称</t>
  </si>
  <si>
    <t>水田种植</t>
  </si>
  <si>
    <t>旱地种植</t>
  </si>
  <si>
    <t>补助等级</t>
  </si>
  <si>
    <t>补助金额</t>
  </si>
  <si>
    <t>种植主体</t>
  </si>
  <si>
    <t>备注</t>
  </si>
  <si>
    <t>作物</t>
  </si>
  <si>
    <t>面积（亩）</t>
  </si>
  <si>
    <t>北山镇</t>
  </si>
  <si>
    <t>湖中村</t>
  </si>
  <si>
    <t>水稻</t>
  </si>
  <si>
    <t>油菜</t>
  </si>
  <si>
    <t>优秀</t>
  </si>
  <si>
    <t>林志东</t>
  </si>
  <si>
    <t>泉山村</t>
  </si>
  <si>
    <t>旱稻、油菜</t>
  </si>
  <si>
    <t>良好</t>
  </si>
  <si>
    <t>杨福义</t>
  </si>
  <si>
    <t>船寮镇</t>
  </si>
  <si>
    <t>戈溪村</t>
  </si>
  <si>
    <t>萝卜</t>
  </si>
  <si>
    <t>不合格</t>
  </si>
  <si>
    <t>三和村</t>
  </si>
  <si>
    <t>南瓜、玉米、萝卜</t>
  </si>
  <si>
    <t>林苏娥</t>
  </si>
  <si>
    <t>上（田本）村</t>
  </si>
  <si>
    <t>洪海龙</t>
  </si>
  <si>
    <t>石盖村</t>
  </si>
  <si>
    <t>玉米</t>
  </si>
  <si>
    <t>王林如</t>
  </si>
  <si>
    <t>玉米、萝卜</t>
  </si>
  <si>
    <t>水井头村</t>
  </si>
  <si>
    <t>小金村</t>
  </si>
  <si>
    <t>东源镇</t>
  </si>
  <si>
    <t>五星村</t>
  </si>
  <si>
    <t>合格</t>
  </si>
  <si>
    <t>林汉祝</t>
  </si>
  <si>
    <t>方山乡</t>
  </si>
  <si>
    <t>邵山村</t>
  </si>
  <si>
    <t>萝卜菜</t>
  </si>
  <si>
    <t>杨江武</t>
  </si>
  <si>
    <t>按举证通过面积比例算</t>
  </si>
  <si>
    <t>杨仲林</t>
  </si>
  <si>
    <t>阜山乡</t>
  </si>
  <si>
    <t>阜山村</t>
  </si>
  <si>
    <t>萝卜、白菜</t>
  </si>
  <si>
    <t>邱群敏</t>
  </si>
  <si>
    <t>吴庄村</t>
  </si>
  <si>
    <t>萝卜、玉米</t>
  </si>
  <si>
    <t>胡从坤</t>
  </si>
  <si>
    <t>高湖镇</t>
  </si>
  <si>
    <t>良川村</t>
  </si>
  <si>
    <t>叶樟峰</t>
  </si>
  <si>
    <t>鹤城街道</t>
  </si>
  <si>
    <t>陈山村</t>
  </si>
  <si>
    <t>未种植</t>
  </si>
  <si>
    <t>黄降村</t>
  </si>
  <si>
    <t>青田瑞鹤集体经济发展有限公司</t>
  </si>
  <si>
    <t>鹤东村</t>
  </si>
  <si>
    <t>巨浦乡</t>
  </si>
  <si>
    <t>湖云村</t>
  </si>
  <si>
    <t>西瓜、水稻、大豆</t>
  </si>
  <si>
    <t>蔡少云</t>
  </si>
  <si>
    <t>腊口镇</t>
  </si>
  <si>
    <t>腊口村</t>
  </si>
  <si>
    <t>西瓜</t>
  </si>
  <si>
    <t>王玉良</t>
  </si>
  <si>
    <t>青垟村</t>
  </si>
  <si>
    <t>方聪平</t>
  </si>
  <si>
    <t>大豆、蔬菜</t>
  </si>
  <si>
    <t>石塔村</t>
  </si>
  <si>
    <t>大豆</t>
  </si>
  <si>
    <t>刘红连</t>
  </si>
  <si>
    <t>武埠村</t>
  </si>
  <si>
    <t>付爱香</t>
  </si>
  <si>
    <t>瓯南街道</t>
  </si>
  <si>
    <t>南湾村</t>
  </si>
  <si>
    <t>红薯、玉米、花生、大豆、</t>
  </si>
  <si>
    <t>陈永和</t>
  </si>
  <si>
    <t>红薯、玉米、丝瓜、茄子</t>
  </si>
  <si>
    <t>外旦村</t>
  </si>
  <si>
    <t>徐汉华</t>
  </si>
  <si>
    <t>仁宫乡</t>
  </si>
  <si>
    <t>密溪村</t>
  </si>
  <si>
    <t>西瓜、番薯、玉米、南瓜</t>
  </si>
  <si>
    <t>林付光</t>
  </si>
  <si>
    <t>青田县仁宫乡彭湖村垦造耕地项目</t>
  </si>
  <si>
    <t>叶素平</t>
  </si>
  <si>
    <t>第一批已发补助6元</t>
  </si>
  <si>
    <t>仁庄镇</t>
  </si>
  <si>
    <t>垟心村</t>
  </si>
  <si>
    <t>蔬菜</t>
  </si>
  <si>
    <t>应庄垟村</t>
  </si>
  <si>
    <t>青田鱼米之乡农业发展有限公司</t>
  </si>
  <si>
    <t>山口镇</t>
  </si>
  <si>
    <t>山口村</t>
  </si>
  <si>
    <t>洪波</t>
  </si>
  <si>
    <t>舒桥乡</t>
  </si>
  <si>
    <t>夫人山村</t>
  </si>
  <si>
    <t>黄豆</t>
  </si>
  <si>
    <t>罗西村</t>
  </si>
  <si>
    <t>毛豆</t>
  </si>
  <si>
    <t>陈招土</t>
  </si>
  <si>
    <t>舒桥村</t>
  </si>
  <si>
    <t>项松朝</t>
  </si>
  <si>
    <t>汤垟乡</t>
  </si>
  <si>
    <t>干坑村</t>
  </si>
  <si>
    <t>芋头、空心菜</t>
  </si>
  <si>
    <t>万阜乡</t>
  </si>
  <si>
    <t>垟斜村</t>
  </si>
  <si>
    <t>叶建安</t>
  </si>
  <si>
    <t>温溪镇</t>
  </si>
  <si>
    <t>东岸村</t>
  </si>
  <si>
    <t>四季豆、毛豆、玉米</t>
  </si>
  <si>
    <t>徐锡清</t>
  </si>
  <si>
    <t>高岗村</t>
  </si>
  <si>
    <t>旱稻、番薯</t>
  </si>
  <si>
    <t>王观琴</t>
  </si>
  <si>
    <t>温溪村</t>
  </si>
  <si>
    <t>玉米、茄子、番薯</t>
  </si>
  <si>
    <t>青田县温溪镇温溪村股份经济合作社</t>
  </si>
  <si>
    <t>油竹街道</t>
  </si>
  <si>
    <t>彭括村</t>
  </si>
  <si>
    <t>水稻.玉米.番薯等</t>
  </si>
  <si>
    <t>王福光</t>
  </si>
  <si>
    <t>章旦乡</t>
  </si>
  <si>
    <t>双垟村</t>
  </si>
  <si>
    <t>157611451121</t>
  </si>
  <si>
    <t>陈敏</t>
  </si>
  <si>
    <t>青菜</t>
  </si>
  <si>
    <t>祯埠镇</t>
  </si>
  <si>
    <t>祯埠村</t>
  </si>
  <si>
    <t>番薯</t>
  </si>
  <si>
    <t>青田县祯埠镇祯埠村股份经济合作社</t>
  </si>
  <si>
    <t>祯旺乡</t>
  </si>
  <si>
    <t>仙峡村</t>
  </si>
  <si>
    <t>青田县祯旺乡真旺生态强村发展有限公司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</si>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</sst>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right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2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A1" sqref="A1:L1"/>
    </sheetView>
  </sheetViews>
  <sheetFormatPr defaultColWidth="9" defaultRowHeight="13.5"/>
  <cols>
    <col min="1" max="1" width="6.25" customWidth="1"/>
    <col min="2" max="2" width="8" customWidth="1"/>
    <col min="3" max="3" width="7.375" customWidth="1"/>
    <col min="4" max="4" width="14.125" style="3" customWidth="1"/>
    <col min="5" max="5" width="7.25" customWidth="1"/>
    <col min="6" max="6" width="10.5" customWidth="1"/>
    <col min="7" max="7" width="12.75" style="3" customWidth="1"/>
    <col min="8" max="8" width="10.125" customWidth="1"/>
    <col min="9" max="9" width="9.25" customWidth="1"/>
    <col min="10" max="10" width="11" customWidth="1"/>
    <col min="11" max="11" width="22" customWidth="1"/>
    <col min="12" max="12" width="12.625" customWidth="1"/>
  </cols>
  <sheetData>
    <row r="1" ht="36" customHeight="1" spans="1:12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</row>
    <row r="2" ht="19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/>
      <c r="G2" s="6" t="s">
        <v>6</v>
      </c>
      <c r="H2" s="6"/>
      <c r="I2" s="24" t="s">
        <v>7</v>
      </c>
      <c r="J2" s="24" t="s">
        <v>8</v>
      </c>
      <c r="K2" s="24" t="s">
        <v>9</v>
      </c>
      <c r="L2" s="6" t="s">
        <v>10</v>
      </c>
    </row>
    <row r="3" ht="22" customHeight="1" spans="1:12">
      <c r="A3" s="6"/>
      <c r="B3" s="6"/>
      <c r="C3" s="6"/>
      <c r="D3" s="7"/>
      <c r="E3" s="8" t="s">
        <v>11</v>
      </c>
      <c r="F3" s="8" t="s">
        <v>12</v>
      </c>
      <c r="G3" s="7" t="s">
        <v>11</v>
      </c>
      <c r="H3" s="8" t="s">
        <v>12</v>
      </c>
      <c r="I3" s="25"/>
      <c r="J3" s="25"/>
      <c r="K3" s="25"/>
      <c r="L3" s="6"/>
    </row>
    <row r="4" s="1" customFormat="1" ht="30" customHeight="1" spans="1:12">
      <c r="A4" s="9">
        <v>1</v>
      </c>
      <c r="B4" s="9" t="s">
        <v>13</v>
      </c>
      <c r="C4" s="10" t="s">
        <v>14</v>
      </c>
      <c r="D4" s="11">
        <v>1028</v>
      </c>
      <c r="E4" s="12" t="s">
        <v>15</v>
      </c>
      <c r="F4" s="12">
        <v>3.08</v>
      </c>
      <c r="G4" s="11" t="s">
        <v>16</v>
      </c>
      <c r="H4" s="12">
        <v>2.9</v>
      </c>
      <c r="I4" s="19" t="s">
        <v>17</v>
      </c>
      <c r="J4" s="19">
        <f t="shared" ref="J4:J10" si="0">F4*2200+H4*1100</f>
        <v>9966</v>
      </c>
      <c r="K4" s="9" t="s">
        <v>18</v>
      </c>
      <c r="L4" s="9"/>
    </row>
    <row r="5" s="1" customFormat="1" ht="30" customHeight="1" spans="1:12">
      <c r="A5" s="9">
        <v>2</v>
      </c>
      <c r="B5" s="9" t="s">
        <v>13</v>
      </c>
      <c r="C5" s="13" t="s">
        <v>19</v>
      </c>
      <c r="D5" s="11">
        <v>1131</v>
      </c>
      <c r="E5" s="12"/>
      <c r="F5" s="12"/>
      <c r="G5" s="11" t="s">
        <v>20</v>
      </c>
      <c r="H5" s="12">
        <v>9.84</v>
      </c>
      <c r="I5" s="19" t="s">
        <v>21</v>
      </c>
      <c r="J5" s="19">
        <v>8659</v>
      </c>
      <c r="K5" s="9" t="s">
        <v>22</v>
      </c>
      <c r="L5" s="9"/>
    </row>
    <row r="6" s="1" customFormat="1" ht="30" customHeight="1" spans="1:12">
      <c r="A6" s="9">
        <v>3</v>
      </c>
      <c r="B6" s="9" t="s">
        <v>23</v>
      </c>
      <c r="C6" s="10" t="s">
        <v>24</v>
      </c>
      <c r="D6" s="11">
        <v>1116</v>
      </c>
      <c r="E6" s="9"/>
      <c r="F6" s="9"/>
      <c r="G6" s="11" t="s">
        <v>25</v>
      </c>
      <c r="H6" s="9"/>
      <c r="I6" s="19" t="s">
        <v>26</v>
      </c>
      <c r="J6" s="19">
        <v>0</v>
      </c>
      <c r="K6" s="9"/>
      <c r="L6" s="9"/>
    </row>
    <row r="7" s="1" customFormat="1" ht="30" customHeight="1" spans="1:12">
      <c r="A7" s="9">
        <v>4</v>
      </c>
      <c r="B7" s="9" t="s">
        <v>23</v>
      </c>
      <c r="C7" s="10" t="s">
        <v>27</v>
      </c>
      <c r="D7" s="11">
        <v>1192</v>
      </c>
      <c r="E7" s="9"/>
      <c r="F7" s="9"/>
      <c r="G7" s="11" t="s">
        <v>28</v>
      </c>
      <c r="H7" s="9">
        <v>4.87</v>
      </c>
      <c r="I7" s="19" t="s">
        <v>17</v>
      </c>
      <c r="J7" s="19">
        <f t="shared" si="0"/>
        <v>5357</v>
      </c>
      <c r="K7" s="9" t="s">
        <v>29</v>
      </c>
      <c r="L7" s="9"/>
    </row>
    <row r="8" s="1" customFormat="1" ht="30" customHeight="1" spans="1:12">
      <c r="A8" s="9">
        <v>5</v>
      </c>
      <c r="B8" s="9" t="s">
        <v>23</v>
      </c>
      <c r="C8" s="10" t="s">
        <v>30</v>
      </c>
      <c r="D8" s="11">
        <v>1503</v>
      </c>
      <c r="E8" s="9"/>
      <c r="F8" s="9"/>
      <c r="G8" s="11" t="s">
        <v>25</v>
      </c>
      <c r="H8" s="9">
        <v>5</v>
      </c>
      <c r="I8" s="19" t="s">
        <v>17</v>
      </c>
      <c r="J8" s="19">
        <f t="shared" si="0"/>
        <v>5500</v>
      </c>
      <c r="K8" s="9" t="s">
        <v>31</v>
      </c>
      <c r="L8" s="9"/>
    </row>
    <row r="9" s="1" customFormat="1" ht="30" customHeight="1" spans="1:12">
      <c r="A9" s="9">
        <v>6</v>
      </c>
      <c r="B9" s="9" t="s">
        <v>23</v>
      </c>
      <c r="C9" s="10" t="s">
        <v>32</v>
      </c>
      <c r="D9" s="11">
        <v>1348</v>
      </c>
      <c r="E9" s="9"/>
      <c r="F9" s="9"/>
      <c r="G9" s="11" t="s">
        <v>33</v>
      </c>
      <c r="H9" s="9">
        <v>4.5</v>
      </c>
      <c r="I9" s="19" t="s">
        <v>17</v>
      </c>
      <c r="J9" s="19">
        <f t="shared" si="0"/>
        <v>4950</v>
      </c>
      <c r="K9" s="9" t="s">
        <v>34</v>
      </c>
      <c r="L9" s="9"/>
    </row>
    <row r="10" s="1" customFormat="1" ht="30" customHeight="1" spans="1:12">
      <c r="A10" s="9">
        <v>7</v>
      </c>
      <c r="B10" s="9" t="s">
        <v>23</v>
      </c>
      <c r="C10" s="10" t="s">
        <v>32</v>
      </c>
      <c r="D10" s="11">
        <v>1659</v>
      </c>
      <c r="E10" s="9" t="s">
        <v>15</v>
      </c>
      <c r="F10" s="9">
        <v>18</v>
      </c>
      <c r="G10" s="11" t="s">
        <v>35</v>
      </c>
      <c r="H10" s="9">
        <v>4</v>
      </c>
      <c r="I10" s="19" t="s">
        <v>17</v>
      </c>
      <c r="J10" s="19">
        <f t="shared" si="0"/>
        <v>44000</v>
      </c>
      <c r="K10" s="9" t="s">
        <v>34</v>
      </c>
      <c r="L10" s="9"/>
    </row>
    <row r="11" s="1" customFormat="1" ht="30" customHeight="1" spans="1:12">
      <c r="A11" s="9">
        <v>8</v>
      </c>
      <c r="B11" s="9" t="s">
        <v>23</v>
      </c>
      <c r="C11" s="10" t="s">
        <v>36</v>
      </c>
      <c r="D11" s="11">
        <v>1033</v>
      </c>
      <c r="E11" s="9"/>
      <c r="F11" s="9"/>
      <c r="G11" s="11" t="s">
        <v>25</v>
      </c>
      <c r="H11" s="9"/>
      <c r="I11" s="19" t="s">
        <v>26</v>
      </c>
      <c r="J11" s="19">
        <v>0</v>
      </c>
      <c r="K11" s="9"/>
      <c r="L11" s="9"/>
    </row>
    <row r="12" s="1" customFormat="1" ht="30" customHeight="1" spans="1:12">
      <c r="A12" s="9">
        <v>9</v>
      </c>
      <c r="B12" s="9" t="s">
        <v>23</v>
      </c>
      <c r="C12" s="10" t="s">
        <v>37</v>
      </c>
      <c r="D12" s="11">
        <v>1165</v>
      </c>
      <c r="E12" s="9"/>
      <c r="F12" s="9"/>
      <c r="G12" s="11" t="s">
        <v>25</v>
      </c>
      <c r="H12" s="9"/>
      <c r="I12" s="19" t="s">
        <v>26</v>
      </c>
      <c r="J12" s="19">
        <v>0</v>
      </c>
      <c r="K12" s="9"/>
      <c r="L12" s="9"/>
    </row>
    <row r="13" s="1" customFormat="1" ht="30" customHeight="1" spans="1:12">
      <c r="A13" s="9">
        <v>10</v>
      </c>
      <c r="B13" s="9" t="s">
        <v>38</v>
      </c>
      <c r="C13" s="10" t="s">
        <v>39</v>
      </c>
      <c r="D13" s="11">
        <v>1440</v>
      </c>
      <c r="E13" s="9"/>
      <c r="F13" s="9"/>
      <c r="G13" s="11" t="s">
        <v>33</v>
      </c>
      <c r="H13" s="9">
        <v>16.08</v>
      </c>
      <c r="I13" s="19" t="s">
        <v>40</v>
      </c>
      <c r="J13" s="19">
        <v>10612</v>
      </c>
      <c r="K13" s="9" t="s">
        <v>41</v>
      </c>
      <c r="L13" s="9"/>
    </row>
    <row r="14" s="1" customFormat="1" ht="30" customHeight="1" spans="1:12">
      <c r="A14" s="9">
        <v>11</v>
      </c>
      <c r="B14" s="9" t="s">
        <v>42</v>
      </c>
      <c r="C14" s="10" t="s">
        <v>43</v>
      </c>
      <c r="D14" s="11">
        <v>1110</v>
      </c>
      <c r="E14" s="9"/>
      <c r="F14" s="9"/>
      <c r="G14" s="11" t="s">
        <v>44</v>
      </c>
      <c r="H14" s="9">
        <v>1.2</v>
      </c>
      <c r="I14" s="19" t="s">
        <v>17</v>
      </c>
      <c r="J14" s="19">
        <f t="shared" ref="J14:J18" si="1">F14*2200+H14*1100</f>
        <v>1320</v>
      </c>
      <c r="K14" s="9" t="s">
        <v>45</v>
      </c>
      <c r="L14" s="9" t="s">
        <v>46</v>
      </c>
    </row>
    <row r="15" s="1" customFormat="1" ht="30" customHeight="1" spans="1:12">
      <c r="A15" s="9">
        <v>12</v>
      </c>
      <c r="B15" s="9" t="s">
        <v>42</v>
      </c>
      <c r="C15" s="10" t="s">
        <v>43</v>
      </c>
      <c r="D15" s="11">
        <v>1761</v>
      </c>
      <c r="E15" s="9" t="s">
        <v>15</v>
      </c>
      <c r="F15" s="9">
        <v>23.19</v>
      </c>
      <c r="G15" s="11" t="s">
        <v>44</v>
      </c>
      <c r="H15" s="9">
        <v>0.68</v>
      </c>
      <c r="I15" s="19" t="s">
        <v>17</v>
      </c>
      <c r="J15" s="19">
        <f t="shared" si="1"/>
        <v>51766</v>
      </c>
      <c r="K15" s="9" t="s">
        <v>47</v>
      </c>
      <c r="L15" s="9"/>
    </row>
    <row r="16" s="1" customFormat="1" ht="30" customHeight="1" spans="1:12">
      <c r="A16" s="9">
        <v>13</v>
      </c>
      <c r="B16" s="9" t="s">
        <v>48</v>
      </c>
      <c r="C16" s="10" t="s">
        <v>49</v>
      </c>
      <c r="D16" s="11">
        <v>1754</v>
      </c>
      <c r="E16" s="9"/>
      <c r="F16" s="9"/>
      <c r="G16" s="11" t="s">
        <v>50</v>
      </c>
      <c r="H16" s="9">
        <v>5.81</v>
      </c>
      <c r="I16" s="19" t="s">
        <v>17</v>
      </c>
      <c r="J16" s="19">
        <f t="shared" si="1"/>
        <v>6391</v>
      </c>
      <c r="K16" s="9" t="s">
        <v>51</v>
      </c>
      <c r="L16" s="9" t="s">
        <v>46</v>
      </c>
    </row>
    <row r="17" s="1" customFormat="1" ht="30" customHeight="1" spans="1:12">
      <c r="A17" s="9">
        <v>14</v>
      </c>
      <c r="B17" s="9" t="s">
        <v>48</v>
      </c>
      <c r="C17" s="10" t="s">
        <v>52</v>
      </c>
      <c r="D17" s="11">
        <v>1509</v>
      </c>
      <c r="E17" s="9"/>
      <c r="F17" s="9"/>
      <c r="G17" s="11" t="s">
        <v>53</v>
      </c>
      <c r="H17" s="9">
        <v>6</v>
      </c>
      <c r="I17" s="19" t="s">
        <v>17</v>
      </c>
      <c r="J17" s="19">
        <f t="shared" si="1"/>
        <v>6600</v>
      </c>
      <c r="K17" s="9" t="s">
        <v>54</v>
      </c>
      <c r="L17" s="9" t="s">
        <v>46</v>
      </c>
    </row>
    <row r="18" s="1" customFormat="1" ht="30" customHeight="1" spans="1:12">
      <c r="A18" s="9">
        <v>15</v>
      </c>
      <c r="B18" s="9" t="s">
        <v>55</v>
      </c>
      <c r="C18" s="10" t="s">
        <v>56</v>
      </c>
      <c r="D18" s="11">
        <v>1459</v>
      </c>
      <c r="E18" s="9"/>
      <c r="F18" s="9"/>
      <c r="G18" s="11" t="s">
        <v>25</v>
      </c>
      <c r="H18" s="9">
        <v>6.32</v>
      </c>
      <c r="I18" s="19" t="s">
        <v>17</v>
      </c>
      <c r="J18" s="19">
        <f t="shared" si="1"/>
        <v>6952</v>
      </c>
      <c r="K18" s="9" t="s">
        <v>57</v>
      </c>
      <c r="L18" s="9" t="s">
        <v>46</v>
      </c>
    </row>
    <row r="19" s="1" customFormat="1" ht="30" customHeight="1" spans="1:12">
      <c r="A19" s="9">
        <v>16</v>
      </c>
      <c r="B19" s="9" t="s">
        <v>58</v>
      </c>
      <c r="C19" s="10" t="s">
        <v>59</v>
      </c>
      <c r="D19" s="11">
        <v>1764</v>
      </c>
      <c r="E19" s="14"/>
      <c r="F19" s="14"/>
      <c r="G19" s="15"/>
      <c r="H19" s="14"/>
      <c r="I19" s="19" t="s">
        <v>26</v>
      </c>
      <c r="J19" s="19">
        <v>0</v>
      </c>
      <c r="K19" s="9"/>
      <c r="L19" s="9" t="s">
        <v>60</v>
      </c>
    </row>
    <row r="20" s="1" customFormat="1" ht="30" customHeight="1" spans="1:12">
      <c r="A20" s="9">
        <v>17</v>
      </c>
      <c r="B20" s="9" t="s">
        <v>58</v>
      </c>
      <c r="C20" s="10" t="s">
        <v>61</v>
      </c>
      <c r="D20" s="11">
        <v>1524</v>
      </c>
      <c r="E20" s="14"/>
      <c r="F20" s="14"/>
      <c r="G20" s="15" t="s">
        <v>25</v>
      </c>
      <c r="H20" s="9">
        <v>7.78</v>
      </c>
      <c r="I20" s="19" t="s">
        <v>17</v>
      </c>
      <c r="J20" s="19">
        <f>F20*2200+H20*1100</f>
        <v>8558</v>
      </c>
      <c r="K20" s="9" t="s">
        <v>62</v>
      </c>
      <c r="L20" s="9"/>
    </row>
    <row r="21" s="1" customFormat="1" ht="30" customHeight="1" spans="1:12">
      <c r="A21" s="9">
        <v>18</v>
      </c>
      <c r="B21" s="9" t="s">
        <v>58</v>
      </c>
      <c r="C21" s="10" t="s">
        <v>63</v>
      </c>
      <c r="D21" s="11">
        <v>1013</v>
      </c>
      <c r="E21" s="14"/>
      <c r="F21" s="14"/>
      <c r="G21" s="15" t="s">
        <v>25</v>
      </c>
      <c r="H21" s="9">
        <v>5</v>
      </c>
      <c r="I21" s="19" t="s">
        <v>17</v>
      </c>
      <c r="J21" s="19">
        <f>F21*2200+H21*1100</f>
        <v>5500</v>
      </c>
      <c r="K21" s="9" t="s">
        <v>62</v>
      </c>
      <c r="L21" s="9"/>
    </row>
    <row r="22" s="1" customFormat="1" ht="30" customHeight="1" spans="1:12">
      <c r="A22" s="9">
        <v>19</v>
      </c>
      <c r="B22" s="9" t="s">
        <v>64</v>
      </c>
      <c r="C22" s="10" t="s">
        <v>65</v>
      </c>
      <c r="D22" s="11">
        <v>1512</v>
      </c>
      <c r="E22" s="9"/>
      <c r="F22" s="9"/>
      <c r="G22" s="11" t="s">
        <v>66</v>
      </c>
      <c r="H22" s="9">
        <v>6.2</v>
      </c>
      <c r="I22" s="19" t="s">
        <v>21</v>
      </c>
      <c r="J22" s="19">
        <f>F22*2200*0.8+H22*1100*0.8</f>
        <v>5456</v>
      </c>
      <c r="K22" s="9" t="s">
        <v>67</v>
      </c>
      <c r="L22" s="9"/>
    </row>
    <row r="23" s="1" customFormat="1" ht="30" customHeight="1" spans="1:12">
      <c r="A23" s="9">
        <v>20</v>
      </c>
      <c r="B23" s="9" t="s">
        <v>68</v>
      </c>
      <c r="C23" s="10" t="s">
        <v>69</v>
      </c>
      <c r="D23" s="11">
        <v>1508</v>
      </c>
      <c r="E23" s="16" t="s">
        <v>15</v>
      </c>
      <c r="F23" s="16">
        <v>2.01</v>
      </c>
      <c r="G23" s="17" t="s">
        <v>70</v>
      </c>
      <c r="H23" s="16">
        <v>7.27</v>
      </c>
      <c r="I23" s="19" t="s">
        <v>17</v>
      </c>
      <c r="J23" s="19">
        <f t="shared" ref="J23:J31" si="2">F23*2200+H23*1100</f>
        <v>12419</v>
      </c>
      <c r="K23" s="9" t="s">
        <v>71</v>
      </c>
      <c r="L23" s="9"/>
    </row>
    <row r="24" s="1" customFormat="1" ht="30" customHeight="1" spans="1:12">
      <c r="A24" s="9">
        <v>21</v>
      </c>
      <c r="B24" s="9" t="s">
        <v>68</v>
      </c>
      <c r="C24" s="10" t="s">
        <v>72</v>
      </c>
      <c r="D24" s="11">
        <v>1270</v>
      </c>
      <c r="E24" s="16"/>
      <c r="F24" s="16"/>
      <c r="G24" s="17" t="s">
        <v>33</v>
      </c>
      <c r="H24" s="16">
        <v>3.77</v>
      </c>
      <c r="I24" s="19" t="s">
        <v>17</v>
      </c>
      <c r="J24" s="19">
        <f t="shared" si="2"/>
        <v>4147</v>
      </c>
      <c r="K24" s="9" t="s">
        <v>73</v>
      </c>
      <c r="L24" s="9"/>
    </row>
    <row r="25" s="1" customFormat="1" ht="30" customHeight="1" spans="1:12">
      <c r="A25" s="9">
        <v>22</v>
      </c>
      <c r="B25" s="9" t="s">
        <v>68</v>
      </c>
      <c r="C25" s="10" t="s">
        <v>72</v>
      </c>
      <c r="D25" s="11">
        <v>1643</v>
      </c>
      <c r="E25" s="16"/>
      <c r="F25" s="16"/>
      <c r="G25" s="17" t="s">
        <v>74</v>
      </c>
      <c r="H25" s="16">
        <v>10.02</v>
      </c>
      <c r="I25" s="19" t="s">
        <v>17</v>
      </c>
      <c r="J25" s="19">
        <f t="shared" si="2"/>
        <v>11022</v>
      </c>
      <c r="K25" s="9" t="s">
        <v>73</v>
      </c>
      <c r="L25" s="9"/>
    </row>
    <row r="26" s="1" customFormat="1" ht="30" customHeight="1" spans="1:12">
      <c r="A26" s="9">
        <v>23</v>
      </c>
      <c r="B26" s="9" t="s">
        <v>68</v>
      </c>
      <c r="C26" s="10" t="s">
        <v>75</v>
      </c>
      <c r="D26" s="11">
        <v>1034</v>
      </c>
      <c r="E26" s="16"/>
      <c r="F26" s="16"/>
      <c r="G26" s="17" t="s">
        <v>76</v>
      </c>
      <c r="H26" s="16">
        <v>4.13</v>
      </c>
      <c r="I26" s="19" t="s">
        <v>17</v>
      </c>
      <c r="J26" s="19">
        <f t="shared" si="2"/>
        <v>4543</v>
      </c>
      <c r="K26" s="9" t="s">
        <v>77</v>
      </c>
      <c r="L26" s="9"/>
    </row>
    <row r="27" s="1" customFormat="1" ht="30" customHeight="1" spans="1:12">
      <c r="A27" s="9">
        <v>24</v>
      </c>
      <c r="B27" s="9" t="s">
        <v>68</v>
      </c>
      <c r="C27" s="10" t="s">
        <v>78</v>
      </c>
      <c r="D27" s="11">
        <v>1408</v>
      </c>
      <c r="E27" s="16"/>
      <c r="F27" s="16"/>
      <c r="G27" s="17" t="s">
        <v>16</v>
      </c>
      <c r="H27" s="16">
        <v>4.42</v>
      </c>
      <c r="I27" s="19" t="s">
        <v>17</v>
      </c>
      <c r="J27" s="19">
        <f t="shared" si="2"/>
        <v>4862</v>
      </c>
      <c r="K27" s="9" t="s">
        <v>79</v>
      </c>
      <c r="L27" s="9"/>
    </row>
    <row r="28" s="1" customFormat="1" ht="30" customHeight="1" spans="1:12">
      <c r="A28" s="9">
        <v>25</v>
      </c>
      <c r="B28" s="9" t="s">
        <v>80</v>
      </c>
      <c r="C28" s="10" t="s">
        <v>81</v>
      </c>
      <c r="D28" s="11">
        <v>1288</v>
      </c>
      <c r="E28" s="9"/>
      <c r="F28" s="9"/>
      <c r="G28" s="11" t="s">
        <v>82</v>
      </c>
      <c r="H28" s="12">
        <v>9.5</v>
      </c>
      <c r="I28" s="19" t="s">
        <v>17</v>
      </c>
      <c r="J28" s="19">
        <f t="shared" si="2"/>
        <v>10450</v>
      </c>
      <c r="K28" s="9" t="s">
        <v>83</v>
      </c>
      <c r="L28" s="9"/>
    </row>
    <row r="29" s="1" customFormat="1" ht="30" customHeight="1" spans="1:12">
      <c r="A29" s="9">
        <v>26</v>
      </c>
      <c r="B29" s="9" t="s">
        <v>80</v>
      </c>
      <c r="C29" s="10" t="s">
        <v>81</v>
      </c>
      <c r="D29" s="11">
        <v>1328</v>
      </c>
      <c r="E29" s="9"/>
      <c r="F29" s="9"/>
      <c r="G29" s="11" t="s">
        <v>84</v>
      </c>
      <c r="H29" s="12">
        <v>9</v>
      </c>
      <c r="I29" s="19" t="s">
        <v>17</v>
      </c>
      <c r="J29" s="19">
        <f t="shared" si="2"/>
        <v>9900</v>
      </c>
      <c r="K29" s="9" t="s">
        <v>83</v>
      </c>
      <c r="L29" s="9"/>
    </row>
    <row r="30" s="1" customFormat="1" ht="30" customHeight="1" spans="1:12">
      <c r="A30" s="9">
        <v>27</v>
      </c>
      <c r="B30" s="9" t="s">
        <v>80</v>
      </c>
      <c r="C30" s="10" t="s">
        <v>85</v>
      </c>
      <c r="D30" s="11">
        <v>1418</v>
      </c>
      <c r="E30" s="12" t="s">
        <v>15</v>
      </c>
      <c r="F30" s="12">
        <v>6.3</v>
      </c>
      <c r="G30" s="11"/>
      <c r="H30" s="9"/>
      <c r="I30" s="19" t="s">
        <v>17</v>
      </c>
      <c r="J30" s="19">
        <f t="shared" si="2"/>
        <v>13860</v>
      </c>
      <c r="K30" s="9" t="s">
        <v>86</v>
      </c>
      <c r="L30" s="9"/>
    </row>
    <row r="31" s="1" customFormat="1" ht="30" customHeight="1" spans="1:12">
      <c r="A31" s="9">
        <v>28</v>
      </c>
      <c r="B31" s="9" t="s">
        <v>87</v>
      </c>
      <c r="C31" s="10" t="s">
        <v>88</v>
      </c>
      <c r="D31" s="11">
        <v>1681</v>
      </c>
      <c r="E31" s="9"/>
      <c r="F31" s="9"/>
      <c r="G31" s="11" t="s">
        <v>89</v>
      </c>
      <c r="H31" s="9">
        <v>15.67</v>
      </c>
      <c r="I31" s="19" t="s">
        <v>17</v>
      </c>
      <c r="J31" s="19">
        <f t="shared" si="2"/>
        <v>17237</v>
      </c>
      <c r="K31" s="9" t="s">
        <v>90</v>
      </c>
      <c r="L31" s="9" t="s">
        <v>46</v>
      </c>
    </row>
    <row r="32" s="1" customFormat="1" ht="30" customHeight="1" spans="1:12">
      <c r="A32" s="9">
        <v>29</v>
      </c>
      <c r="B32" s="9" t="s">
        <v>87</v>
      </c>
      <c r="C32" s="18"/>
      <c r="D32" s="11" t="s">
        <v>91</v>
      </c>
      <c r="E32" s="19" t="s">
        <v>15</v>
      </c>
      <c r="F32" s="19">
        <v>6.8561</v>
      </c>
      <c r="G32" s="20"/>
      <c r="H32" s="19"/>
      <c r="I32" s="19" t="s">
        <v>17</v>
      </c>
      <c r="J32" s="19">
        <v>15077</v>
      </c>
      <c r="K32" s="9" t="s">
        <v>92</v>
      </c>
      <c r="L32" s="9" t="s">
        <v>93</v>
      </c>
    </row>
    <row r="33" s="1" customFormat="1" ht="30" customHeight="1" spans="1:12">
      <c r="A33" s="9">
        <v>30</v>
      </c>
      <c r="B33" s="9" t="s">
        <v>94</v>
      </c>
      <c r="C33" s="10" t="s">
        <v>95</v>
      </c>
      <c r="D33" s="11">
        <v>1063</v>
      </c>
      <c r="E33" s="9"/>
      <c r="F33" s="9"/>
      <c r="G33" s="11" t="s">
        <v>96</v>
      </c>
      <c r="H33" s="9"/>
      <c r="I33" s="19" t="s">
        <v>26</v>
      </c>
      <c r="J33" s="19">
        <v>0</v>
      </c>
      <c r="K33" s="9"/>
      <c r="L33" s="9"/>
    </row>
    <row r="34" s="1" customFormat="1" ht="30" customHeight="1" spans="1:12">
      <c r="A34" s="9">
        <v>31</v>
      </c>
      <c r="B34" s="9" t="s">
        <v>94</v>
      </c>
      <c r="C34" s="10" t="s">
        <v>97</v>
      </c>
      <c r="D34" s="11">
        <v>1098</v>
      </c>
      <c r="E34" s="9"/>
      <c r="F34" s="9"/>
      <c r="G34" s="11" t="s">
        <v>25</v>
      </c>
      <c r="H34" s="9">
        <v>4.28</v>
      </c>
      <c r="I34" s="19" t="s">
        <v>17</v>
      </c>
      <c r="J34" s="19">
        <f t="shared" ref="J34:J39" si="3">F34*2200+H34*1100</f>
        <v>4708</v>
      </c>
      <c r="K34" s="9" t="s">
        <v>98</v>
      </c>
      <c r="L34" s="9"/>
    </row>
    <row r="35" s="1" customFormat="1" ht="30" customHeight="1" spans="1:12">
      <c r="A35" s="9">
        <v>32</v>
      </c>
      <c r="B35" s="9" t="s">
        <v>99</v>
      </c>
      <c r="C35" s="10" t="s">
        <v>100</v>
      </c>
      <c r="D35" s="11">
        <v>1141</v>
      </c>
      <c r="E35" s="9"/>
      <c r="F35" s="9"/>
      <c r="G35" s="15" t="s">
        <v>33</v>
      </c>
      <c r="H35" s="14">
        <v>4.77</v>
      </c>
      <c r="I35" s="19" t="s">
        <v>17</v>
      </c>
      <c r="J35" s="19">
        <f t="shared" si="3"/>
        <v>5247</v>
      </c>
      <c r="K35" s="9" t="s">
        <v>101</v>
      </c>
      <c r="L35" s="9"/>
    </row>
    <row r="36" s="1" customFormat="1" ht="30" customHeight="1" spans="1:12">
      <c r="A36" s="9">
        <v>33</v>
      </c>
      <c r="B36" s="9" t="s">
        <v>102</v>
      </c>
      <c r="C36" s="13" t="s">
        <v>103</v>
      </c>
      <c r="D36" s="11">
        <v>1069</v>
      </c>
      <c r="E36" s="21"/>
      <c r="F36" s="21"/>
      <c r="G36" s="17" t="s">
        <v>104</v>
      </c>
      <c r="H36" s="12"/>
      <c r="I36" s="19" t="s">
        <v>26</v>
      </c>
      <c r="J36" s="19">
        <v>0</v>
      </c>
      <c r="K36" s="9"/>
      <c r="L36" s="9"/>
    </row>
    <row r="37" s="1" customFormat="1" ht="30" customHeight="1" spans="1:12">
      <c r="A37" s="9">
        <v>34</v>
      </c>
      <c r="B37" s="9" t="s">
        <v>102</v>
      </c>
      <c r="C37" s="13" t="s">
        <v>103</v>
      </c>
      <c r="D37" s="11">
        <v>1406</v>
      </c>
      <c r="E37" s="21"/>
      <c r="F37" s="21"/>
      <c r="G37" s="17" t="s">
        <v>104</v>
      </c>
      <c r="H37" s="12"/>
      <c r="I37" s="19" t="s">
        <v>26</v>
      </c>
      <c r="J37" s="19">
        <v>0</v>
      </c>
      <c r="K37" s="9"/>
      <c r="L37" s="9"/>
    </row>
    <row r="38" s="1" customFormat="1" ht="30" customHeight="1" spans="1:12">
      <c r="A38" s="9">
        <v>35</v>
      </c>
      <c r="B38" s="9" t="s">
        <v>102</v>
      </c>
      <c r="C38" s="10" t="s">
        <v>105</v>
      </c>
      <c r="D38" s="11">
        <v>1458</v>
      </c>
      <c r="E38" s="21"/>
      <c r="F38" s="21"/>
      <c r="G38" s="17" t="s">
        <v>106</v>
      </c>
      <c r="H38" s="12">
        <v>0.92</v>
      </c>
      <c r="I38" s="19" t="s">
        <v>17</v>
      </c>
      <c r="J38" s="19">
        <f t="shared" si="3"/>
        <v>1012</v>
      </c>
      <c r="K38" s="9" t="s">
        <v>107</v>
      </c>
      <c r="L38" s="9" t="s">
        <v>46</v>
      </c>
    </row>
    <row r="39" s="1" customFormat="1" ht="30" customHeight="1" spans="1:12">
      <c r="A39" s="9">
        <v>36</v>
      </c>
      <c r="B39" s="9" t="s">
        <v>102</v>
      </c>
      <c r="C39" s="10" t="s">
        <v>108</v>
      </c>
      <c r="D39" s="11">
        <v>1687</v>
      </c>
      <c r="E39" s="21"/>
      <c r="F39" s="21"/>
      <c r="G39" s="17" t="s">
        <v>76</v>
      </c>
      <c r="H39" s="21">
        <v>11.65</v>
      </c>
      <c r="I39" s="19" t="s">
        <v>17</v>
      </c>
      <c r="J39" s="19">
        <f t="shared" si="3"/>
        <v>12815</v>
      </c>
      <c r="K39" s="9" t="s">
        <v>109</v>
      </c>
      <c r="L39" s="9" t="s">
        <v>46</v>
      </c>
    </row>
    <row r="40" s="1" customFormat="1" ht="30" customHeight="1" spans="1:12">
      <c r="A40" s="9">
        <v>37</v>
      </c>
      <c r="B40" s="9" t="s">
        <v>110</v>
      </c>
      <c r="C40" s="10" t="s">
        <v>111</v>
      </c>
      <c r="D40" s="11">
        <v>1209</v>
      </c>
      <c r="E40" s="9" t="s">
        <v>112</v>
      </c>
      <c r="F40" s="9"/>
      <c r="G40" s="11"/>
      <c r="H40" s="9"/>
      <c r="I40" s="19" t="s">
        <v>26</v>
      </c>
      <c r="J40" s="19">
        <v>0</v>
      </c>
      <c r="K40" s="9"/>
      <c r="L40" s="9"/>
    </row>
    <row r="41" s="1" customFormat="1" ht="30" customHeight="1" spans="1:12">
      <c r="A41" s="9">
        <v>38</v>
      </c>
      <c r="B41" s="9" t="s">
        <v>113</v>
      </c>
      <c r="C41" s="10" t="s">
        <v>114</v>
      </c>
      <c r="D41" s="11">
        <v>1774</v>
      </c>
      <c r="E41" s="9"/>
      <c r="F41" s="9"/>
      <c r="G41" s="11" t="s">
        <v>76</v>
      </c>
      <c r="H41" s="9">
        <v>1.47</v>
      </c>
      <c r="I41" s="19" t="s">
        <v>17</v>
      </c>
      <c r="J41" s="19">
        <f>F41*2200+H41*1100</f>
        <v>1617</v>
      </c>
      <c r="K41" s="9" t="s">
        <v>115</v>
      </c>
      <c r="L41" s="9"/>
    </row>
    <row r="42" s="1" customFormat="1" ht="30" customHeight="1" spans="1:12">
      <c r="A42" s="9">
        <v>39</v>
      </c>
      <c r="B42" s="9" t="s">
        <v>113</v>
      </c>
      <c r="C42" s="10" t="s">
        <v>114</v>
      </c>
      <c r="D42" s="11">
        <v>17931801</v>
      </c>
      <c r="E42" s="9"/>
      <c r="F42" s="9"/>
      <c r="G42" s="11" t="s">
        <v>76</v>
      </c>
      <c r="H42" s="9">
        <v>7.48</v>
      </c>
      <c r="I42" s="19" t="s">
        <v>17</v>
      </c>
      <c r="J42" s="19">
        <f>F42*2200+H42*1100</f>
        <v>8228</v>
      </c>
      <c r="K42" s="9" t="s">
        <v>115</v>
      </c>
      <c r="L42" s="9"/>
    </row>
    <row r="43" s="1" customFormat="1" ht="30" customHeight="1" spans="1:12">
      <c r="A43" s="9">
        <v>40</v>
      </c>
      <c r="B43" s="9" t="s">
        <v>116</v>
      </c>
      <c r="C43" s="10" t="s">
        <v>117</v>
      </c>
      <c r="D43" s="11">
        <v>1026</v>
      </c>
      <c r="E43" s="9"/>
      <c r="F43" s="9"/>
      <c r="G43" s="11" t="s">
        <v>118</v>
      </c>
      <c r="H43" s="9">
        <v>5.24</v>
      </c>
      <c r="I43" s="19" t="s">
        <v>17</v>
      </c>
      <c r="J43" s="19">
        <f t="shared" ref="J43:J46" si="4">F43*2200+H43*1100</f>
        <v>5764</v>
      </c>
      <c r="K43" s="9" t="s">
        <v>119</v>
      </c>
      <c r="L43" s="9"/>
    </row>
    <row r="44" s="1" customFormat="1" ht="30" customHeight="1" spans="1:12">
      <c r="A44" s="9">
        <v>41</v>
      </c>
      <c r="B44" s="9" t="s">
        <v>116</v>
      </c>
      <c r="C44" s="10" t="s">
        <v>120</v>
      </c>
      <c r="D44" s="11">
        <v>1549</v>
      </c>
      <c r="E44" s="9"/>
      <c r="F44" s="9"/>
      <c r="G44" s="11" t="s">
        <v>121</v>
      </c>
      <c r="H44" s="9">
        <v>13.16</v>
      </c>
      <c r="I44" s="19" t="s">
        <v>17</v>
      </c>
      <c r="J44" s="19">
        <f t="shared" si="4"/>
        <v>14476</v>
      </c>
      <c r="K44" s="9" t="s">
        <v>122</v>
      </c>
      <c r="L44" s="9"/>
    </row>
    <row r="45" s="1" customFormat="1" ht="30" customHeight="1" spans="1:12">
      <c r="A45" s="9">
        <v>42</v>
      </c>
      <c r="B45" s="9" t="s">
        <v>116</v>
      </c>
      <c r="C45" s="10" t="s">
        <v>123</v>
      </c>
      <c r="D45" s="11">
        <v>1808</v>
      </c>
      <c r="E45" s="9" t="s">
        <v>15</v>
      </c>
      <c r="F45" s="9">
        <v>23</v>
      </c>
      <c r="G45" s="11" t="s">
        <v>124</v>
      </c>
      <c r="H45" s="9">
        <v>10</v>
      </c>
      <c r="I45" s="19" t="s">
        <v>21</v>
      </c>
      <c r="J45" s="19">
        <f>F45*2200*0.8+H45*1100*0.8</f>
        <v>49280</v>
      </c>
      <c r="K45" s="9" t="s">
        <v>125</v>
      </c>
      <c r="L45" s="9"/>
    </row>
    <row r="46" s="2" customFormat="1" ht="30" customHeight="1" spans="1:12">
      <c r="A46" s="9">
        <v>43</v>
      </c>
      <c r="B46" s="9" t="s">
        <v>126</v>
      </c>
      <c r="C46" s="10" t="s">
        <v>127</v>
      </c>
      <c r="D46" s="11">
        <v>1694</v>
      </c>
      <c r="E46" s="9" t="s">
        <v>15</v>
      </c>
      <c r="F46" s="9">
        <v>3.63</v>
      </c>
      <c r="G46" s="11" t="s">
        <v>128</v>
      </c>
      <c r="H46" s="9">
        <v>13.13</v>
      </c>
      <c r="I46" s="19" t="s">
        <v>17</v>
      </c>
      <c r="J46" s="19">
        <f t="shared" si="4"/>
        <v>22429</v>
      </c>
      <c r="K46" s="9" t="s">
        <v>129</v>
      </c>
      <c r="L46" s="9"/>
    </row>
    <row r="47" s="2" customFormat="1" ht="30" customHeight="1" spans="1:12">
      <c r="A47" s="9">
        <v>44</v>
      </c>
      <c r="B47" s="9" t="s">
        <v>130</v>
      </c>
      <c r="C47" s="22" t="s">
        <v>131</v>
      </c>
      <c r="D47" s="17">
        <v>1641</v>
      </c>
      <c r="E47" s="16"/>
      <c r="F47" s="16"/>
      <c r="G47" s="17" t="s">
        <v>33</v>
      </c>
      <c r="H47" s="16"/>
      <c r="I47" s="19" t="s">
        <v>26</v>
      </c>
      <c r="J47" s="19">
        <v>0</v>
      </c>
      <c r="K47" s="9"/>
      <c r="L47" s="16"/>
    </row>
    <row r="48" s="1" customFormat="1" ht="30" customHeight="1" spans="1:12">
      <c r="A48" s="9">
        <v>45</v>
      </c>
      <c r="B48" s="9" t="s">
        <v>130</v>
      </c>
      <c r="C48" s="22" t="s">
        <v>131</v>
      </c>
      <c r="D48" s="26" t="s">
        <v>132</v>
      </c>
      <c r="E48" s="16"/>
      <c r="F48" s="16"/>
      <c r="G48" s="17" t="s">
        <v>33</v>
      </c>
      <c r="H48" s="16">
        <v>8.69</v>
      </c>
      <c r="I48" s="19" t="s">
        <v>17</v>
      </c>
      <c r="J48" s="19">
        <f t="shared" ref="J48:J52" si="5">F48*2200+H48*1100</f>
        <v>9559</v>
      </c>
      <c r="K48" s="9" t="s">
        <v>133</v>
      </c>
      <c r="L48" s="9" t="s">
        <v>46</v>
      </c>
    </row>
    <row r="49" s="1" customFormat="1" ht="30" customHeight="1" spans="1:12">
      <c r="A49" s="9">
        <v>46</v>
      </c>
      <c r="B49" s="9" t="s">
        <v>130</v>
      </c>
      <c r="C49" s="22" t="s">
        <v>131</v>
      </c>
      <c r="D49" s="17">
        <v>17061544</v>
      </c>
      <c r="E49" s="16"/>
      <c r="F49" s="16"/>
      <c r="G49" s="17" t="s">
        <v>33</v>
      </c>
      <c r="H49" s="16">
        <v>16.76</v>
      </c>
      <c r="I49" s="19" t="s">
        <v>17</v>
      </c>
      <c r="J49" s="19">
        <f t="shared" si="5"/>
        <v>18436</v>
      </c>
      <c r="K49" s="9" t="s">
        <v>133</v>
      </c>
      <c r="L49" s="9" t="s">
        <v>46</v>
      </c>
    </row>
    <row r="50" s="1" customFormat="1" ht="30" customHeight="1" spans="1:12">
      <c r="A50" s="9">
        <v>47</v>
      </c>
      <c r="B50" s="9" t="s">
        <v>130</v>
      </c>
      <c r="C50" s="22" t="s">
        <v>131</v>
      </c>
      <c r="D50" s="17">
        <v>1677</v>
      </c>
      <c r="E50" s="16"/>
      <c r="F50" s="16"/>
      <c r="G50" s="17" t="s">
        <v>134</v>
      </c>
      <c r="H50" s="16"/>
      <c r="I50" s="19" t="s">
        <v>26</v>
      </c>
      <c r="J50" s="19">
        <v>0</v>
      </c>
      <c r="K50" s="9"/>
      <c r="L50" s="16"/>
    </row>
    <row r="51" s="1" customFormat="1" ht="30" customHeight="1" spans="1:12">
      <c r="A51" s="9">
        <v>48</v>
      </c>
      <c r="B51" s="9" t="s">
        <v>135</v>
      </c>
      <c r="C51" s="13" t="s">
        <v>136</v>
      </c>
      <c r="D51" s="11">
        <v>1476</v>
      </c>
      <c r="E51" s="9"/>
      <c r="F51" s="9"/>
      <c r="G51" s="11" t="s">
        <v>137</v>
      </c>
      <c r="H51" s="9">
        <v>1.09</v>
      </c>
      <c r="I51" s="19" t="s">
        <v>17</v>
      </c>
      <c r="J51" s="19">
        <f t="shared" si="5"/>
        <v>1199</v>
      </c>
      <c r="K51" s="9" t="s">
        <v>138</v>
      </c>
      <c r="L51" s="9" t="s">
        <v>46</v>
      </c>
    </row>
    <row r="52" s="1" customFormat="1" ht="30" customHeight="1" spans="1:12">
      <c r="A52" s="9">
        <v>49</v>
      </c>
      <c r="B52" s="9" t="s">
        <v>139</v>
      </c>
      <c r="C52" s="13" t="s">
        <v>140</v>
      </c>
      <c r="D52" s="11">
        <v>1148</v>
      </c>
      <c r="E52" s="9" t="s">
        <v>15</v>
      </c>
      <c r="F52" s="9">
        <v>0</v>
      </c>
      <c r="G52" s="11" t="s">
        <v>137</v>
      </c>
      <c r="H52" s="9">
        <v>3.11</v>
      </c>
      <c r="I52" s="19" t="s">
        <v>17</v>
      </c>
      <c r="J52" s="19">
        <f t="shared" si="5"/>
        <v>3421</v>
      </c>
      <c r="K52" s="9" t="s">
        <v>141</v>
      </c>
      <c r="L52" s="9"/>
    </row>
    <row r="53" s="1" customFormat="1" ht="30" customHeight="1" spans="1:12">
      <c r="A53" s="23" t="s">
        <v>142</v>
      </c>
      <c r="B53" s="23"/>
      <c r="C53" s="23"/>
      <c r="D53" s="20"/>
      <c r="E53" s="19"/>
      <c r="F53" s="19">
        <f>SUM(F4:F52)</f>
        <v>86.0661</v>
      </c>
      <c r="G53" s="20"/>
      <c r="H53" s="19">
        <f>SUM(H4:H52)</f>
        <v>251.71</v>
      </c>
      <c r="I53" s="19"/>
      <c r="J53" s="19">
        <f>SUM(J4:J52)</f>
        <v>443295</v>
      </c>
      <c r="K53" s="19"/>
      <c r="L53" s="19"/>
    </row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17" customHeight="1"/>
    <row r="63" ht="17" customHeight="1"/>
    <row r="64" ht="17" customHeight="1"/>
    <row r="65" ht="17" customHeight="1"/>
  </sheetData>
  <mergeCells count="12">
    <mergeCell ref="A1:L1"/>
    <mergeCell ref="E2:F2"/>
    <mergeCell ref="G2:H2"/>
    <mergeCell ref="A53:D53"/>
    <mergeCell ref="A2:A3"/>
    <mergeCell ref="B2:B3"/>
    <mergeCell ref="C2:C3"/>
    <mergeCell ref="D2:D3"/>
    <mergeCell ref="I2:I3"/>
    <mergeCell ref="J2:J3"/>
    <mergeCell ref="K2:K3"/>
    <mergeCell ref="L2:L3"/>
  </mergeCells>
  <pageMargins left="0.75" right="0.75" top="1" bottom="1" header="0.5" footer="0.5"/>
  <pageSetup paperSize="9" orientation="landscape"/>
  <headerFooter/>
  <ignoredErrors>
    <ignoredError sqref="J45 J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</cp:lastModifiedBy>
  <dcterms:created xsi:type="dcterms:W3CDTF">2024-02-18T08:28:00Z</dcterms:created>
  <dcterms:modified xsi:type="dcterms:W3CDTF">2024-03-26T02:43:26Z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38871F94150B4D2BBB244793ED5B0754_11</vt:lpwstr>
  </property>
  <property fmtid="{D5CDD505-2E9C-101B-9397-08002B2CF9AE}" pid="3" name="KSOProductBuildVer">
    <vt:lpwstr>2052-12.1.0.16388</vt:lpwstr>
  </property>
</Properties>
</file>