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<sst xmlns="http://schemas.openxmlformats.org/spreadsheetml/2006/main" count="55" uniqueCount="48">
  <si>
    <t>附件：</t>
  </si>
  <si>
    <t>2020-2021年松材线虫病综合防治药械费用汇总表</t>
  </si>
  <si>
    <t>单位：元</t>
  </si>
  <si>
    <t>乡镇</t>
  </si>
  <si>
    <t>松材线虫病注干剂</t>
  </si>
  <si>
    <t>诱捕器诱芯</t>
  </si>
  <si>
    <t>诱捕器人工费</t>
  </si>
  <si>
    <t>药物喷粉防治费用</t>
  </si>
  <si>
    <t>合计</t>
  </si>
  <si>
    <t>数量（瓶）</t>
  </si>
  <si>
    <t>单价</t>
  </si>
  <si>
    <t>金额</t>
  </si>
  <si>
    <t>数量（套）</t>
  </si>
  <si>
    <t>数量（亩）</t>
  </si>
  <si>
    <t>船寮镇</t>
  </si>
  <si>
    <t>东源镇</t>
  </si>
  <si>
    <t>方山乡</t>
  </si>
  <si>
    <t>阜山乡</t>
  </si>
  <si>
    <t>高湖镇</t>
  </si>
  <si>
    <t>高市乡</t>
  </si>
  <si>
    <t>贵岙乡</t>
  </si>
  <si>
    <t>海口镇</t>
  </si>
  <si>
    <t>海溪乡</t>
  </si>
  <si>
    <t>黄垟乡</t>
  </si>
  <si>
    <t>季宅乡</t>
  </si>
  <si>
    <t>巨浦乡</t>
  </si>
  <si>
    <t>瓯南街道</t>
  </si>
  <si>
    <t>仁宫乡</t>
  </si>
  <si>
    <t>山口镇</t>
  </si>
  <si>
    <t>舒桥乡</t>
  </si>
  <si>
    <t>万阜乡</t>
  </si>
  <si>
    <t>万山乡</t>
  </si>
  <si>
    <t>吴坑乡</t>
  </si>
  <si>
    <t>油竹街道</t>
  </si>
  <si>
    <t>章村乡</t>
  </si>
  <si>
    <t>章旦乡</t>
  </si>
  <si>
    <t>祯埠镇</t>
  </si>
  <si>
    <t>祯旺乡</t>
  </si>
  <si>
    <t>小舟山乡</t>
  </si>
  <si>
    <t>汤垟乡</t>
  </si>
  <si>
    <t>三溪口街道</t>
  </si>
  <si>
    <t>鹤城街道</t>
  </si>
  <si>
    <t>温溪镇</t>
  </si>
  <si>
    <t>腊口镇</t>
  </si>
  <si>
    <t>北山镇</t>
  </si>
  <si>
    <t>仁庄镇</t>
  </si>
  <si>
    <t>石门洞林场</t>
  </si>
  <si>
    <t>林业总场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</si>
</sst>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9" fillId="12" borderId="8" applyNumberFormat="0" applyAlignment="0" applyProtection="0">
      <alignment vertical="center"/>
    </xf>
    <xf numFmtId="0" fontId="19" fillId="30" borderId="13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workbookViewId="0">
      <selection activeCell="P8" sqref="P8"/>
    </sheetView>
  </sheetViews>
  <sheetFormatPr defaultColWidth="9" defaultRowHeight="13.5"/>
  <cols>
    <col min="1" max="1" width="10.5" style="1" customWidth="1"/>
    <col min="2" max="2" width="11.5" customWidth="1"/>
    <col min="5" max="5" width="15.5" customWidth="1"/>
    <col min="8" max="8" width="10.875" customWidth="1"/>
    <col min="10" max="10" width="10.25" customWidth="1"/>
    <col min="13" max="13" width="9" style="1"/>
  </cols>
  <sheetData>
    <row r="1" ht="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" customHeight="1" spans="1:14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3"/>
    </row>
    <row r="4" ht="22.5" spans="1:13">
      <c r="A4" s="6" t="s">
        <v>3</v>
      </c>
      <c r="B4" s="7" t="s">
        <v>4</v>
      </c>
      <c r="C4" s="8"/>
      <c r="D4" s="8"/>
      <c r="E4" s="8" t="s">
        <v>5</v>
      </c>
      <c r="F4" s="8"/>
      <c r="G4" s="8"/>
      <c r="H4" s="8" t="s">
        <v>6</v>
      </c>
      <c r="I4" s="8"/>
      <c r="J4" s="8" t="s">
        <v>7</v>
      </c>
      <c r="K4" s="8"/>
      <c r="L4" s="8"/>
      <c r="M4" s="6" t="s">
        <v>8</v>
      </c>
    </row>
    <row r="5" spans="1:13">
      <c r="A5" s="9"/>
      <c r="B5" s="10" t="s">
        <v>9</v>
      </c>
      <c r="C5" s="11" t="s">
        <v>10</v>
      </c>
      <c r="D5" s="11" t="s">
        <v>11</v>
      </c>
      <c r="E5" s="11" t="s">
        <v>12</v>
      </c>
      <c r="F5" s="11" t="s">
        <v>10</v>
      </c>
      <c r="G5" s="11" t="s">
        <v>11</v>
      </c>
      <c r="H5" s="11" t="s">
        <v>10</v>
      </c>
      <c r="I5" s="11" t="s">
        <v>11</v>
      </c>
      <c r="J5" s="11" t="s">
        <v>13</v>
      </c>
      <c r="K5" s="11" t="s">
        <v>10</v>
      </c>
      <c r="L5" s="11" t="s">
        <v>11</v>
      </c>
      <c r="M5" s="9"/>
    </row>
    <row r="6" spans="1:13">
      <c r="A6" s="11" t="s">
        <v>14</v>
      </c>
      <c r="B6" s="12">
        <v>15000</v>
      </c>
      <c r="C6" s="12">
        <v>12.8</v>
      </c>
      <c r="D6" s="12">
        <f t="shared" ref="D6:D39" si="0">B6*C6</f>
        <v>192000</v>
      </c>
      <c r="E6" s="12">
        <v>200</v>
      </c>
      <c r="F6" s="12">
        <v>210</v>
      </c>
      <c r="G6" s="12">
        <f>E6*F6</f>
        <v>42000</v>
      </c>
      <c r="H6" s="12">
        <v>50</v>
      </c>
      <c r="I6" s="12">
        <f>E6*H6</f>
        <v>10000</v>
      </c>
      <c r="J6" s="12"/>
      <c r="K6" s="12"/>
      <c r="L6" s="12"/>
      <c r="M6" s="12">
        <f t="shared" ref="M6:M39" si="1">D6+G6+I6+L6</f>
        <v>244000</v>
      </c>
    </row>
    <row r="7" spans="1:13">
      <c r="A7" s="11" t="s">
        <v>15</v>
      </c>
      <c r="B7" s="12">
        <v>5000</v>
      </c>
      <c r="C7" s="12">
        <v>12.8</v>
      </c>
      <c r="D7" s="12">
        <f t="shared" si="0"/>
        <v>64000</v>
      </c>
      <c r="E7" s="12">
        <v>100</v>
      </c>
      <c r="F7" s="12">
        <v>204</v>
      </c>
      <c r="G7" s="12">
        <f>E7*F7</f>
        <v>20400</v>
      </c>
      <c r="H7" s="12">
        <v>60</v>
      </c>
      <c r="I7" s="12">
        <f>E7*H7</f>
        <v>6000</v>
      </c>
      <c r="J7" s="12"/>
      <c r="K7" s="12"/>
      <c r="L7" s="12"/>
      <c r="M7" s="12">
        <f t="shared" si="1"/>
        <v>90400</v>
      </c>
    </row>
    <row r="8" spans="1:13">
      <c r="A8" s="11" t="s">
        <v>16</v>
      </c>
      <c r="B8" s="12">
        <v>8000</v>
      </c>
      <c r="C8" s="12">
        <v>12.8</v>
      </c>
      <c r="D8" s="12">
        <f t="shared" si="0"/>
        <v>102400</v>
      </c>
      <c r="E8" s="12">
        <v>200</v>
      </c>
      <c r="F8" s="12">
        <v>204</v>
      </c>
      <c r="G8" s="12">
        <f>E8*F8</f>
        <v>40800</v>
      </c>
      <c r="H8" s="12">
        <v>60</v>
      </c>
      <c r="I8" s="12">
        <f>E8*H8</f>
        <v>12000</v>
      </c>
      <c r="J8" s="12"/>
      <c r="K8" s="12"/>
      <c r="L8" s="12"/>
      <c r="M8" s="12">
        <f t="shared" si="1"/>
        <v>155200</v>
      </c>
    </row>
    <row r="9" spans="1:13">
      <c r="A9" s="11" t="s">
        <v>17</v>
      </c>
      <c r="B9" s="12">
        <v>3000</v>
      </c>
      <c r="C9" s="12">
        <v>12.8</v>
      </c>
      <c r="D9" s="12">
        <f t="shared" si="0"/>
        <v>38400</v>
      </c>
      <c r="E9" s="12"/>
      <c r="F9" s="12"/>
      <c r="G9" s="12"/>
      <c r="H9" s="12"/>
      <c r="I9" s="12"/>
      <c r="J9" s="12"/>
      <c r="K9" s="12"/>
      <c r="L9" s="12"/>
      <c r="M9" s="12">
        <f t="shared" si="1"/>
        <v>38400</v>
      </c>
    </row>
    <row r="10" spans="1:13">
      <c r="A10" s="11" t="s">
        <v>18</v>
      </c>
      <c r="B10" s="12">
        <v>9000</v>
      </c>
      <c r="C10" s="12">
        <v>12.8</v>
      </c>
      <c r="D10" s="12">
        <f t="shared" si="0"/>
        <v>115200</v>
      </c>
      <c r="E10" s="12">
        <v>50</v>
      </c>
      <c r="F10" s="12">
        <v>204</v>
      </c>
      <c r="G10" s="12">
        <f>E10*F10</f>
        <v>10200</v>
      </c>
      <c r="H10" s="12">
        <v>60</v>
      </c>
      <c r="I10" s="12">
        <f>E10*H10</f>
        <v>3000</v>
      </c>
      <c r="J10" s="12"/>
      <c r="K10" s="12"/>
      <c r="L10" s="12"/>
      <c r="M10" s="12">
        <f t="shared" si="1"/>
        <v>128400</v>
      </c>
    </row>
    <row r="11" spans="1:13">
      <c r="A11" s="11" t="s">
        <v>19</v>
      </c>
      <c r="B11" s="12">
        <v>7000</v>
      </c>
      <c r="C11" s="12">
        <v>12.8</v>
      </c>
      <c r="D11" s="12">
        <f t="shared" si="0"/>
        <v>89600</v>
      </c>
      <c r="E11" s="12"/>
      <c r="F11" s="12"/>
      <c r="G11" s="12"/>
      <c r="H11" s="12"/>
      <c r="I11" s="12"/>
      <c r="J11" s="12"/>
      <c r="K11" s="12"/>
      <c r="L11" s="12"/>
      <c r="M11" s="12">
        <f t="shared" si="1"/>
        <v>89600</v>
      </c>
    </row>
    <row r="12" spans="1:13">
      <c r="A12" s="11" t="s">
        <v>20</v>
      </c>
      <c r="B12" s="12">
        <v>2000</v>
      </c>
      <c r="C12" s="12">
        <v>12.8</v>
      </c>
      <c r="D12" s="12">
        <f t="shared" si="0"/>
        <v>25600</v>
      </c>
      <c r="E12" s="12"/>
      <c r="F12" s="12"/>
      <c r="G12" s="12"/>
      <c r="H12" s="12"/>
      <c r="I12" s="12"/>
      <c r="J12" s="12"/>
      <c r="K12" s="12"/>
      <c r="L12" s="12"/>
      <c r="M12" s="12">
        <f t="shared" si="1"/>
        <v>25600</v>
      </c>
    </row>
    <row r="13" spans="1:13">
      <c r="A13" s="11" t="s">
        <v>21</v>
      </c>
      <c r="B13" s="12">
        <v>5000</v>
      </c>
      <c r="C13" s="12">
        <v>12.8</v>
      </c>
      <c r="D13" s="12">
        <f t="shared" si="0"/>
        <v>64000</v>
      </c>
      <c r="E13" s="12"/>
      <c r="F13" s="12"/>
      <c r="G13" s="12"/>
      <c r="H13" s="12"/>
      <c r="I13" s="12"/>
      <c r="J13" s="12"/>
      <c r="K13" s="12"/>
      <c r="L13" s="12"/>
      <c r="M13" s="12">
        <f t="shared" si="1"/>
        <v>64000</v>
      </c>
    </row>
    <row r="14" spans="1:13">
      <c r="A14" s="11" t="s">
        <v>22</v>
      </c>
      <c r="B14" s="12">
        <v>4000</v>
      </c>
      <c r="C14" s="12">
        <v>12.8</v>
      </c>
      <c r="D14" s="12">
        <f t="shared" si="0"/>
        <v>51200</v>
      </c>
      <c r="E14" s="12"/>
      <c r="F14" s="12"/>
      <c r="G14" s="12"/>
      <c r="H14" s="12"/>
      <c r="I14" s="12"/>
      <c r="J14" s="12"/>
      <c r="K14" s="12"/>
      <c r="L14" s="12"/>
      <c r="M14" s="12">
        <f t="shared" si="1"/>
        <v>51200</v>
      </c>
    </row>
    <row r="15" spans="1:13">
      <c r="A15" s="11" t="s">
        <v>23</v>
      </c>
      <c r="B15" s="12">
        <v>3000</v>
      </c>
      <c r="C15" s="12">
        <v>12.8</v>
      </c>
      <c r="D15" s="12">
        <f t="shared" si="0"/>
        <v>38400</v>
      </c>
      <c r="E15" s="12"/>
      <c r="F15" s="12"/>
      <c r="G15" s="12"/>
      <c r="H15" s="12"/>
      <c r="I15" s="12"/>
      <c r="J15" s="12"/>
      <c r="K15" s="12"/>
      <c r="L15" s="12"/>
      <c r="M15" s="12">
        <f t="shared" si="1"/>
        <v>38400</v>
      </c>
    </row>
    <row r="16" spans="1:13">
      <c r="A16" s="11" t="s">
        <v>24</v>
      </c>
      <c r="B16" s="12">
        <v>4000</v>
      </c>
      <c r="C16" s="12">
        <v>12.8</v>
      </c>
      <c r="D16" s="12">
        <f t="shared" si="0"/>
        <v>51200</v>
      </c>
      <c r="E16" s="12"/>
      <c r="F16" s="12"/>
      <c r="G16" s="12"/>
      <c r="H16" s="12"/>
      <c r="I16" s="12"/>
      <c r="J16" s="12"/>
      <c r="K16" s="12"/>
      <c r="L16" s="12"/>
      <c r="M16" s="12">
        <f t="shared" si="1"/>
        <v>51200</v>
      </c>
    </row>
    <row r="17" spans="1:13">
      <c r="A17" s="11" t="s">
        <v>25</v>
      </c>
      <c r="B17" s="12">
        <v>3000</v>
      </c>
      <c r="C17" s="12">
        <v>12.5</v>
      </c>
      <c r="D17" s="12">
        <f t="shared" si="0"/>
        <v>37500</v>
      </c>
      <c r="E17" s="12"/>
      <c r="F17" s="12"/>
      <c r="G17" s="12"/>
      <c r="H17" s="12"/>
      <c r="I17" s="12"/>
      <c r="J17" s="12"/>
      <c r="K17" s="12"/>
      <c r="L17" s="12"/>
      <c r="M17" s="12">
        <f t="shared" si="1"/>
        <v>37500</v>
      </c>
    </row>
    <row r="18" spans="1:13">
      <c r="A18" s="11" t="s">
        <v>26</v>
      </c>
      <c r="B18" s="12">
        <v>2000</v>
      </c>
      <c r="C18" s="12">
        <v>12.8</v>
      </c>
      <c r="D18" s="12">
        <f t="shared" si="0"/>
        <v>25600</v>
      </c>
      <c r="E18" s="12"/>
      <c r="F18" s="12"/>
      <c r="G18" s="12"/>
      <c r="H18" s="12"/>
      <c r="I18" s="12"/>
      <c r="J18" s="12"/>
      <c r="K18" s="12"/>
      <c r="L18" s="12"/>
      <c r="M18" s="12">
        <f t="shared" si="1"/>
        <v>25600</v>
      </c>
    </row>
    <row r="19" spans="1:13">
      <c r="A19" s="11" t="s">
        <v>27</v>
      </c>
      <c r="B19" s="12">
        <v>7000</v>
      </c>
      <c r="C19" s="12">
        <v>12.8</v>
      </c>
      <c r="D19" s="12">
        <f t="shared" si="0"/>
        <v>89600</v>
      </c>
      <c r="E19" s="12">
        <v>200</v>
      </c>
      <c r="F19" s="12">
        <v>204</v>
      </c>
      <c r="G19" s="12">
        <f>E19*F19</f>
        <v>40800</v>
      </c>
      <c r="H19" s="12">
        <v>60</v>
      </c>
      <c r="I19" s="12">
        <f>E19*H19</f>
        <v>12000</v>
      </c>
      <c r="J19" s="12"/>
      <c r="K19" s="12"/>
      <c r="L19" s="12"/>
      <c r="M19" s="12">
        <f t="shared" si="1"/>
        <v>142400</v>
      </c>
    </row>
    <row r="20" spans="1:13">
      <c r="A20" s="11" t="s">
        <v>28</v>
      </c>
      <c r="B20" s="12">
        <v>4000</v>
      </c>
      <c r="C20" s="12">
        <v>12.8</v>
      </c>
      <c r="D20" s="12">
        <f t="shared" si="0"/>
        <v>51200</v>
      </c>
      <c r="E20" s="12">
        <v>200</v>
      </c>
      <c r="F20" s="12">
        <v>204</v>
      </c>
      <c r="G20" s="12">
        <f>E20*F20</f>
        <v>40800</v>
      </c>
      <c r="H20" s="12">
        <v>60</v>
      </c>
      <c r="I20" s="12">
        <f>E20*H20</f>
        <v>12000</v>
      </c>
      <c r="J20" s="12"/>
      <c r="K20" s="12"/>
      <c r="L20" s="12"/>
      <c r="M20" s="12">
        <f t="shared" si="1"/>
        <v>104000</v>
      </c>
    </row>
    <row r="21" spans="1:13">
      <c r="A21" s="11" t="s">
        <v>29</v>
      </c>
      <c r="B21" s="12">
        <v>23800</v>
      </c>
      <c r="C21" s="12">
        <v>12.8</v>
      </c>
      <c r="D21" s="12">
        <f t="shared" si="0"/>
        <v>304640</v>
      </c>
      <c r="E21" s="12">
        <v>200</v>
      </c>
      <c r="F21" s="12">
        <v>204</v>
      </c>
      <c r="G21" s="12">
        <f>E21*F21</f>
        <v>40800</v>
      </c>
      <c r="H21" s="12">
        <v>60</v>
      </c>
      <c r="I21" s="12">
        <f>E21*H21</f>
        <v>12000</v>
      </c>
      <c r="J21" s="12"/>
      <c r="K21" s="12"/>
      <c r="L21" s="12"/>
      <c r="M21" s="12">
        <f t="shared" si="1"/>
        <v>357440</v>
      </c>
    </row>
    <row r="22" spans="1:13">
      <c r="A22" s="11" t="s">
        <v>30</v>
      </c>
      <c r="B22" s="12">
        <v>2000</v>
      </c>
      <c r="C22" s="12">
        <v>12.6</v>
      </c>
      <c r="D22" s="12">
        <f t="shared" si="0"/>
        <v>25200</v>
      </c>
      <c r="E22" s="12"/>
      <c r="F22" s="12"/>
      <c r="G22" s="12"/>
      <c r="H22" s="12"/>
      <c r="I22" s="12"/>
      <c r="J22" s="12">
        <v>2000</v>
      </c>
      <c r="K22" s="12">
        <v>30</v>
      </c>
      <c r="L22" s="12">
        <f>J22*K22</f>
        <v>60000</v>
      </c>
      <c r="M22" s="12">
        <f t="shared" si="1"/>
        <v>85200</v>
      </c>
    </row>
    <row r="23" spans="1:13">
      <c r="A23" s="11" t="s">
        <v>31</v>
      </c>
      <c r="B23" s="12">
        <v>5000</v>
      </c>
      <c r="C23" s="12">
        <v>11.8</v>
      </c>
      <c r="D23" s="12">
        <f t="shared" si="0"/>
        <v>59000</v>
      </c>
      <c r="E23" s="12"/>
      <c r="F23" s="12"/>
      <c r="G23" s="12"/>
      <c r="H23" s="12"/>
      <c r="I23" s="12"/>
      <c r="J23" s="12"/>
      <c r="K23" s="12"/>
      <c r="L23" s="12"/>
      <c r="M23" s="12">
        <f t="shared" si="1"/>
        <v>59000</v>
      </c>
    </row>
    <row r="24" spans="1:13">
      <c r="A24" s="11" t="s">
        <v>32</v>
      </c>
      <c r="B24" s="12">
        <v>3000</v>
      </c>
      <c r="C24" s="12">
        <v>12.8</v>
      </c>
      <c r="D24" s="12">
        <f t="shared" si="0"/>
        <v>38400</v>
      </c>
      <c r="E24" s="12">
        <v>100</v>
      </c>
      <c r="F24" s="12">
        <v>204</v>
      </c>
      <c r="G24" s="12">
        <f>E24*F24</f>
        <v>20400</v>
      </c>
      <c r="H24" s="12">
        <v>60</v>
      </c>
      <c r="I24" s="12">
        <f>E24*H24</f>
        <v>6000</v>
      </c>
      <c r="J24" s="12">
        <v>8000</v>
      </c>
      <c r="K24" s="12">
        <v>30</v>
      </c>
      <c r="L24" s="12">
        <f>J24*K24</f>
        <v>240000</v>
      </c>
      <c r="M24" s="12">
        <f t="shared" si="1"/>
        <v>304800</v>
      </c>
    </row>
    <row r="25" spans="1:13">
      <c r="A25" s="11" t="s">
        <v>33</v>
      </c>
      <c r="B25" s="12">
        <v>3000</v>
      </c>
      <c r="C25" s="12">
        <v>12.8</v>
      </c>
      <c r="D25" s="12">
        <f t="shared" si="0"/>
        <v>38400</v>
      </c>
      <c r="E25" s="12">
        <v>100</v>
      </c>
      <c r="F25" s="12">
        <v>204</v>
      </c>
      <c r="G25" s="12">
        <f>E25*F25</f>
        <v>20400</v>
      </c>
      <c r="H25" s="12">
        <v>60</v>
      </c>
      <c r="I25" s="12">
        <f>E25*H25</f>
        <v>6000</v>
      </c>
      <c r="J25" s="12">
        <v>2000</v>
      </c>
      <c r="K25" s="12">
        <v>30</v>
      </c>
      <c r="L25" s="12">
        <f>J25*K25</f>
        <v>60000</v>
      </c>
      <c r="M25" s="12">
        <f t="shared" si="1"/>
        <v>124800</v>
      </c>
    </row>
    <row r="26" spans="1:13">
      <c r="A26" s="11" t="s">
        <v>34</v>
      </c>
      <c r="B26" s="12">
        <v>1100</v>
      </c>
      <c r="C26" s="12">
        <v>12.8</v>
      </c>
      <c r="D26" s="12">
        <f t="shared" si="0"/>
        <v>14080</v>
      </c>
      <c r="E26" s="12"/>
      <c r="F26" s="12"/>
      <c r="G26" s="12"/>
      <c r="H26" s="12"/>
      <c r="I26" s="12"/>
      <c r="J26" s="12"/>
      <c r="K26" s="12"/>
      <c r="L26" s="12"/>
      <c r="M26" s="12">
        <f t="shared" si="1"/>
        <v>14080</v>
      </c>
    </row>
    <row r="27" spans="1:13">
      <c r="A27" s="11" t="s">
        <v>35</v>
      </c>
      <c r="B27" s="12">
        <v>3000</v>
      </c>
      <c r="C27" s="12">
        <v>12.8</v>
      </c>
      <c r="D27" s="12">
        <f t="shared" si="0"/>
        <v>38400</v>
      </c>
      <c r="E27" s="12"/>
      <c r="F27" s="12"/>
      <c r="G27" s="12"/>
      <c r="H27" s="12"/>
      <c r="I27" s="12"/>
      <c r="J27" s="12"/>
      <c r="K27" s="12"/>
      <c r="L27" s="12"/>
      <c r="M27" s="12">
        <f t="shared" si="1"/>
        <v>38400</v>
      </c>
    </row>
    <row r="28" spans="1:13">
      <c r="A28" s="11" t="s">
        <v>36</v>
      </c>
      <c r="B28" s="12">
        <v>15000</v>
      </c>
      <c r="C28" s="12">
        <v>12.8</v>
      </c>
      <c r="D28" s="12">
        <f t="shared" si="0"/>
        <v>192000</v>
      </c>
      <c r="E28" s="12">
        <v>100</v>
      </c>
      <c r="F28" s="12">
        <v>210</v>
      </c>
      <c r="G28" s="12">
        <f>E28*F28</f>
        <v>21000</v>
      </c>
      <c r="H28" s="12">
        <v>60</v>
      </c>
      <c r="I28" s="12">
        <f>E28*H28</f>
        <v>6000</v>
      </c>
      <c r="J28" s="12"/>
      <c r="K28" s="12"/>
      <c r="L28" s="12"/>
      <c r="M28" s="12">
        <f t="shared" si="1"/>
        <v>219000</v>
      </c>
    </row>
    <row r="29" spans="1:13">
      <c r="A29" s="11" t="s">
        <v>37</v>
      </c>
      <c r="B29" s="12">
        <v>3680</v>
      </c>
      <c r="C29" s="12">
        <v>12</v>
      </c>
      <c r="D29" s="12">
        <f t="shared" si="0"/>
        <v>44160</v>
      </c>
      <c r="E29" s="12"/>
      <c r="F29" s="12"/>
      <c r="G29" s="12"/>
      <c r="H29" s="12"/>
      <c r="I29" s="12"/>
      <c r="J29" s="12"/>
      <c r="K29" s="12"/>
      <c r="L29" s="12"/>
      <c r="M29" s="12">
        <f t="shared" si="1"/>
        <v>44160</v>
      </c>
    </row>
    <row r="30" spans="1:13">
      <c r="A30" s="11" t="s">
        <v>38</v>
      </c>
      <c r="B30" s="12">
        <v>5000</v>
      </c>
      <c r="C30" s="12">
        <v>12.8</v>
      </c>
      <c r="D30" s="12">
        <f t="shared" si="0"/>
        <v>64000</v>
      </c>
      <c r="E30" s="12">
        <v>74</v>
      </c>
      <c r="F30" s="12">
        <v>204</v>
      </c>
      <c r="G30" s="12">
        <f>E30*F30</f>
        <v>15096</v>
      </c>
      <c r="H30" s="12">
        <v>60</v>
      </c>
      <c r="I30" s="12">
        <f>E30*H30</f>
        <v>4440</v>
      </c>
      <c r="J30" s="12"/>
      <c r="K30" s="12"/>
      <c r="L30" s="12"/>
      <c r="M30" s="12">
        <f t="shared" si="1"/>
        <v>83536</v>
      </c>
    </row>
    <row r="31" spans="1:13">
      <c r="A31" s="11" t="s">
        <v>39</v>
      </c>
      <c r="B31" s="12">
        <v>2000</v>
      </c>
      <c r="C31" s="12">
        <v>12</v>
      </c>
      <c r="D31" s="12">
        <f t="shared" si="0"/>
        <v>24000</v>
      </c>
      <c r="E31" s="12">
        <v>200</v>
      </c>
      <c r="F31" s="12">
        <v>204</v>
      </c>
      <c r="G31" s="12">
        <f>E31*F31</f>
        <v>40800</v>
      </c>
      <c r="H31" s="12">
        <v>60</v>
      </c>
      <c r="I31" s="12">
        <f>E31*H31</f>
        <v>12000</v>
      </c>
      <c r="J31" s="12">
        <v>8000</v>
      </c>
      <c r="K31" s="12">
        <v>30</v>
      </c>
      <c r="L31" s="12">
        <f>J31*K31</f>
        <v>240000</v>
      </c>
      <c r="M31" s="12">
        <f t="shared" si="1"/>
        <v>316800</v>
      </c>
    </row>
    <row r="32" spans="1:13">
      <c r="A32" s="11" t="s">
        <v>40</v>
      </c>
      <c r="B32" s="12">
        <v>2000</v>
      </c>
      <c r="C32" s="12">
        <v>12.8</v>
      </c>
      <c r="D32" s="12">
        <f t="shared" si="0"/>
        <v>25600</v>
      </c>
      <c r="E32" s="12"/>
      <c r="F32" s="12"/>
      <c r="G32" s="12"/>
      <c r="H32" s="12"/>
      <c r="I32" s="12"/>
      <c r="J32" s="12"/>
      <c r="K32" s="12"/>
      <c r="L32" s="12"/>
      <c r="M32" s="12">
        <f t="shared" si="1"/>
        <v>25600</v>
      </c>
    </row>
    <row r="33" spans="1:13">
      <c r="A33" s="11" t="s">
        <v>41</v>
      </c>
      <c r="B33" s="12">
        <v>20000</v>
      </c>
      <c r="C33" s="12">
        <v>12.8</v>
      </c>
      <c r="D33" s="12">
        <f t="shared" si="0"/>
        <v>256000</v>
      </c>
      <c r="E33" s="12">
        <v>150</v>
      </c>
      <c r="F33" s="12">
        <v>210</v>
      </c>
      <c r="G33" s="12">
        <f>E33*F33</f>
        <v>31500</v>
      </c>
      <c r="H33" s="12">
        <v>60</v>
      </c>
      <c r="I33" s="12">
        <f>E33*H33</f>
        <v>9000</v>
      </c>
      <c r="J33" s="12">
        <v>2000</v>
      </c>
      <c r="K33" s="12">
        <v>30</v>
      </c>
      <c r="L33" s="12">
        <f>J33*K33</f>
        <v>60000</v>
      </c>
      <c r="M33" s="12">
        <f t="shared" si="1"/>
        <v>356500</v>
      </c>
    </row>
    <row r="34" spans="1:13">
      <c r="A34" s="11" t="s">
        <v>42</v>
      </c>
      <c r="B34" s="12">
        <v>4000</v>
      </c>
      <c r="C34" s="12">
        <v>11.8</v>
      </c>
      <c r="D34" s="12">
        <f t="shared" si="0"/>
        <v>47200</v>
      </c>
      <c r="E34" s="12"/>
      <c r="F34" s="12"/>
      <c r="G34" s="12"/>
      <c r="H34" s="12"/>
      <c r="I34" s="12"/>
      <c r="J34" s="12"/>
      <c r="K34" s="12"/>
      <c r="L34" s="12"/>
      <c r="M34" s="12">
        <f t="shared" si="1"/>
        <v>47200</v>
      </c>
    </row>
    <row r="35" spans="1:13">
      <c r="A35" s="11" t="s">
        <v>43</v>
      </c>
      <c r="B35" s="12">
        <v>2000</v>
      </c>
      <c r="C35" s="12">
        <v>12</v>
      </c>
      <c r="D35" s="12">
        <f t="shared" si="0"/>
        <v>24000</v>
      </c>
      <c r="E35" s="12"/>
      <c r="F35" s="12"/>
      <c r="G35" s="12"/>
      <c r="H35" s="12"/>
      <c r="I35" s="12"/>
      <c r="J35" s="12"/>
      <c r="K35" s="12"/>
      <c r="L35" s="12"/>
      <c r="M35" s="12">
        <f t="shared" si="1"/>
        <v>24000</v>
      </c>
    </row>
    <row r="36" spans="1:13">
      <c r="A36" s="11" t="s">
        <v>44</v>
      </c>
      <c r="B36" s="12">
        <v>3000</v>
      </c>
      <c r="C36" s="12">
        <v>12.5</v>
      </c>
      <c r="D36" s="12">
        <f t="shared" si="0"/>
        <v>37500</v>
      </c>
      <c r="E36" s="12"/>
      <c r="F36" s="12"/>
      <c r="G36" s="12"/>
      <c r="H36" s="12"/>
      <c r="I36" s="12"/>
      <c r="J36" s="12"/>
      <c r="K36" s="12"/>
      <c r="L36" s="12"/>
      <c r="M36" s="12">
        <f t="shared" si="1"/>
        <v>37500</v>
      </c>
    </row>
    <row r="37" spans="1:13">
      <c r="A37" s="11" t="s">
        <v>45</v>
      </c>
      <c r="B37" s="12">
        <v>5000</v>
      </c>
      <c r="C37" s="12">
        <v>12.8</v>
      </c>
      <c r="D37" s="12">
        <f t="shared" si="0"/>
        <v>64000</v>
      </c>
      <c r="E37" s="12">
        <v>200</v>
      </c>
      <c r="F37" s="12">
        <v>210</v>
      </c>
      <c r="G37" s="12">
        <f>E37*F37</f>
        <v>42000</v>
      </c>
      <c r="H37" s="12">
        <v>60</v>
      </c>
      <c r="I37" s="12">
        <f>E37*H37</f>
        <v>12000</v>
      </c>
      <c r="J37" s="12"/>
      <c r="K37" s="12"/>
      <c r="L37" s="12"/>
      <c r="M37" s="12">
        <f t="shared" si="1"/>
        <v>118000</v>
      </c>
    </row>
    <row r="38" spans="1:13">
      <c r="A38" s="11" t="s">
        <v>46</v>
      </c>
      <c r="B38" s="12">
        <v>15000</v>
      </c>
      <c r="C38" s="12">
        <v>12.8</v>
      </c>
      <c r="D38" s="12">
        <f t="shared" si="0"/>
        <v>192000</v>
      </c>
      <c r="E38" s="12"/>
      <c r="F38" s="12"/>
      <c r="G38" s="12"/>
      <c r="H38" s="12"/>
      <c r="I38" s="12"/>
      <c r="J38" s="12"/>
      <c r="K38" s="12"/>
      <c r="L38" s="12"/>
      <c r="M38" s="12">
        <f t="shared" si="1"/>
        <v>192000</v>
      </c>
    </row>
    <row r="39" spans="1:13">
      <c r="A39" s="11" t="s">
        <v>47</v>
      </c>
      <c r="B39" s="12">
        <v>2000</v>
      </c>
      <c r="C39" s="12">
        <v>12.8</v>
      </c>
      <c r="D39" s="12">
        <f t="shared" si="0"/>
        <v>25600</v>
      </c>
      <c r="E39" s="12"/>
      <c r="F39" s="12"/>
      <c r="G39" s="12"/>
      <c r="H39" s="12"/>
      <c r="I39" s="12"/>
      <c r="J39" s="12"/>
      <c r="K39" s="12"/>
      <c r="L39" s="12"/>
      <c r="M39" s="12">
        <f t="shared" si="1"/>
        <v>25600</v>
      </c>
    </row>
    <row r="40" spans="1:13">
      <c r="A40" s="11" t="s">
        <v>8</v>
      </c>
      <c r="B40" s="12">
        <f t="shared" ref="B40:G40" si="2">SUM(B6:B39)</f>
        <v>200580</v>
      </c>
      <c r="C40" s="12"/>
      <c r="D40" s="12">
        <f t="shared" si="2"/>
        <v>2550080</v>
      </c>
      <c r="E40" s="12">
        <f t="shared" si="2"/>
        <v>2074</v>
      </c>
      <c r="F40" s="12"/>
      <c r="G40" s="12">
        <f t="shared" si="2"/>
        <v>426996</v>
      </c>
      <c r="H40" s="12"/>
      <c r="I40" s="12">
        <f t="shared" ref="I40:M40" si="3">SUM(I6:I39)</f>
        <v>122440</v>
      </c>
      <c r="J40" s="12">
        <f t="shared" si="3"/>
        <v>22000</v>
      </c>
      <c r="K40" s="12"/>
      <c r="L40" s="12">
        <f t="shared" si="3"/>
        <v>660000</v>
      </c>
      <c r="M40" s="12">
        <f t="shared" si="3"/>
        <v>3759516</v>
      </c>
    </row>
  </sheetData>
  <mergeCells count="9">
    <mergeCell ref="A1:M1"/>
    <mergeCell ref="A2:M2"/>
    <mergeCell ref="A3:M3"/>
    <mergeCell ref="B4:D4"/>
    <mergeCell ref="E4:G4"/>
    <mergeCell ref="H4:I4"/>
    <mergeCell ref="J4:L4"/>
    <mergeCell ref="A4:A5"/>
    <mergeCell ref="M4:M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2021-07-23T07:20:00Z</dcterms:created>
  <dcterms:modified xsi:type="dcterms:W3CDTF">2021-07-26T01:41:42Z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