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社保支出" sheetId="5" r:id="rId1"/>
    <sheet name="19社保支出" sheetId="8" r:id="rId2"/>
  </sheets>
  <definedNames>
    <definedName name="Database" localSheetId="0" hidden="1">#REF!</definedName>
    <definedName name="Database" hidden="1">#REF!</definedName>
    <definedName name="杭州市" localSheetId="0">#REF!</definedName>
    <definedName name="杭州市">#REF!</definedName>
    <definedName name="杭州小计" localSheetId="0">#REF!</definedName>
    <definedName name="杭州小计">#REF!</definedName>
  </definedNames>
  <calcPr calcId="144525"/>
</workbook>
</file>

<file path=xl/sharedStrings.xml><?xml version="1.0" encoding="utf-8"?>
<sst xmlns="http://schemas.openxmlformats.org/spreadsheetml/2006/main" count="79" uniqueCount="36">
  <si>
    <t>附件16：</t>
  </si>
  <si>
    <t>青田县2020年社会保险基金预算支出（草案）</t>
  </si>
  <si>
    <t>单位：万元</t>
  </si>
  <si>
    <t>项　    目</t>
  </si>
  <si>
    <r>
      <rPr>
        <b/>
        <sz val="12"/>
        <color indexed="8"/>
        <rFont val="仿宋_GB2312"/>
        <charset val="134"/>
      </rPr>
      <t>20</t>
    </r>
    <r>
      <rPr>
        <b/>
        <sz val="12"/>
        <color indexed="8"/>
        <rFont val="仿宋_GB2312"/>
        <charset val="134"/>
      </rPr>
      <t>19</t>
    </r>
    <r>
      <rPr>
        <b/>
        <sz val="12"/>
        <color indexed="8"/>
        <rFont val="仿宋_GB2312"/>
        <charset val="134"/>
      </rPr>
      <t>年
执行数</t>
    </r>
  </si>
  <si>
    <r>
      <rPr>
        <b/>
        <sz val="12"/>
        <color indexed="8"/>
        <rFont val="仿宋_GB2312"/>
        <charset val="134"/>
      </rPr>
      <t>20</t>
    </r>
    <r>
      <rPr>
        <b/>
        <sz val="12"/>
        <color indexed="8"/>
        <rFont val="仿宋_GB2312"/>
        <charset val="134"/>
      </rPr>
      <t>20</t>
    </r>
    <r>
      <rPr>
        <b/>
        <sz val="12"/>
        <color indexed="8"/>
        <rFont val="仿宋_GB2312"/>
        <charset val="134"/>
      </rPr>
      <t>年
预算数</t>
    </r>
  </si>
  <si>
    <t>比上年
执行数+、-%</t>
  </si>
  <si>
    <t>社会保险基金预算支出</t>
  </si>
  <si>
    <t xml:space="preserve">    其中:1.社会保险待遇支出</t>
  </si>
  <si>
    <t xml:space="preserve">         2.其他支出</t>
  </si>
  <si>
    <t xml:space="preserve">         3.转移支出</t>
  </si>
  <si>
    <t xml:space="preserve">         4、上解上级支出</t>
  </si>
  <si>
    <t>一、企业职工基本养老保险基金支出</t>
  </si>
  <si>
    <t xml:space="preserve">  其中：1、职工养老保险待遇支出</t>
  </si>
  <si>
    <t>二、机关事业单位基本养老保险金支出</t>
  </si>
  <si>
    <t xml:space="preserve">  其中：1、机关事业养老保险待遇支出</t>
  </si>
  <si>
    <t>三、职工基本医疗保险基金支出</t>
  </si>
  <si>
    <t xml:space="preserve">  其中：1、职工基本医疗保险待遇支出</t>
  </si>
  <si>
    <t>四、工伤保险基金支出</t>
  </si>
  <si>
    <t xml:space="preserve">  其中：1、工伤保险待遇支出</t>
  </si>
  <si>
    <t>五、生育保险基金支出</t>
  </si>
  <si>
    <t xml:space="preserve">  其中：1、生育保险待遇支出</t>
  </si>
  <si>
    <t>六、失业保险基金支出</t>
  </si>
  <si>
    <t xml:space="preserve">  其中：1、失业保险待遇支出</t>
  </si>
  <si>
    <t>七、城乡居民基本养老保险基金支出</t>
  </si>
  <si>
    <t xml:space="preserve">  其中：1、城乡居民养老待遇支出</t>
  </si>
  <si>
    <t>八、城乡居民基本医疗保险基金支出</t>
  </si>
  <si>
    <t xml:space="preserve">  其中：1、城乡居民医疗待遇支出</t>
  </si>
  <si>
    <t>注：1.根据《关于全面推进生育保险和职工基本医疗保险合并实施的方案》（浙医保发〔2019〕19号）、《关于推进生育保险和职工基本医疗保险合并实施的通知》（丽医保发〔2019〕58号），生育保险基金并入职工基本医疗保险基金，为保持同口径比较，将2019年职工基本医疗保险基金支出执行数28089万元和生育保险基金支出执行数848万元合并在职工基本医疗保险基金支出科目反映，调整后2019年职工基本医疗保险基金支出28937万元。</t>
  </si>
  <si>
    <t xml:space="preserve">    2.企业职工基本养老保险基金支出预算数增加，主要原因是退休享受人数增加3600人及保险金提标等导致支出增加。</t>
  </si>
  <si>
    <t xml:space="preserve">    3.工伤保险基金支出预算数下降，主要原因是2020年预安排的工亡支出800万元，2019年减少500万元。</t>
  </si>
  <si>
    <t xml:space="preserve">    4.2020年失业保险基金支出预算数下降较大，主要原因是根据（关于支持企业用工促进就业稳定的十四条意见》（青政发〔2019〕55号）等规定，2019年返还企业社会保险费4320万元。2020年预计返还2000万元，比2019年减少2320万元。</t>
  </si>
  <si>
    <t>青田县2019年社会保险基金预算支出执行情况</t>
  </si>
  <si>
    <r>
      <rPr>
        <b/>
        <sz val="12"/>
        <color indexed="8"/>
        <rFont val="仿宋_GB2312"/>
        <charset val="134"/>
      </rPr>
      <t>201</t>
    </r>
    <r>
      <rPr>
        <b/>
        <sz val="12"/>
        <color indexed="8"/>
        <rFont val="仿宋_GB2312"/>
        <charset val="134"/>
      </rPr>
      <t>9</t>
    </r>
    <r>
      <rPr>
        <b/>
        <sz val="12"/>
        <color indexed="8"/>
        <rFont val="仿宋_GB2312"/>
        <charset val="134"/>
      </rPr>
      <t>年
年初预算数</t>
    </r>
  </si>
  <si>
    <t>调整后预算数</t>
  </si>
  <si>
    <r>
      <rPr>
        <b/>
        <sz val="12"/>
        <rFont val="仿宋_GB2312"/>
        <charset val="134"/>
      </rPr>
      <t>20</t>
    </r>
    <r>
      <rPr>
        <b/>
        <sz val="12"/>
        <rFont val="仿宋_GB2312"/>
        <charset val="134"/>
      </rPr>
      <t>19</t>
    </r>
    <r>
      <rPr>
        <b/>
        <sz val="12"/>
        <rFont val="仿宋_GB2312"/>
        <charset val="134"/>
      </rPr>
      <t>年
执行数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</si>
</sst>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;\-#,##0.00;;"/>
    <numFmt numFmtId="177" formatCode="0.0_ "/>
    <numFmt numFmtId="178" formatCode="#,##0_ "/>
  </numFmts>
  <fonts count="32">
    <font>
      <sz val="12"/>
      <name val="宋体"/>
      <charset val="134"/>
    </font>
    <font>
      <b/>
      <sz val="20"/>
      <name val="黑体"/>
      <charset val="134"/>
    </font>
    <font>
      <sz val="11"/>
      <name val="仿宋_GB2312"/>
      <charset val="134"/>
    </font>
    <font>
      <b/>
      <sz val="12"/>
      <color indexed="8"/>
      <name val="仿宋_GB2312"/>
      <charset val="134"/>
    </font>
    <font>
      <b/>
      <sz val="12"/>
      <name val="仿宋_GB2312"/>
      <charset val="134"/>
    </font>
    <font>
      <sz val="11"/>
      <color indexed="8"/>
      <name val="宋体"/>
      <charset val="1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b/>
      <sz val="20"/>
      <name val="仿宋_GB2312"/>
      <charset val="134"/>
    </font>
    <font>
      <sz val="12"/>
      <color indexed="8"/>
      <name val="宋体"/>
      <charset val="1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9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31" fillId="15" borderId="12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0" fillId="0" borderId="0"/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8" fontId="4" fillId="0" borderId="1" xfId="0" applyNumberFormat="1" applyFont="1" applyFill="1" applyBorder="1" applyAlignment="1" applyProtection="1">
      <alignment vertical="center"/>
      <protection locked="0"/>
    </xf>
    <xf numFmtId="0" fontId="5" fillId="2" borderId="2" xfId="52" applyFont="1" applyFill="1" applyBorder="1" applyAlignment="1">
      <alignment vertical="center"/>
    </xf>
    <xf numFmtId="178" fontId="6" fillId="0" borderId="1" xfId="0" applyNumberFormat="1" applyFont="1" applyFill="1" applyBorder="1" applyAlignment="1" applyProtection="1">
      <alignment vertical="center"/>
      <protection locked="0"/>
    </xf>
    <xf numFmtId="0" fontId="5" fillId="2" borderId="1" xfId="52" applyFont="1" applyFill="1" applyBorder="1" applyAlignment="1">
      <alignment vertical="center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5" fillId="2" borderId="3" xfId="52" applyFont="1" applyFill="1" applyBorder="1" applyAlignment="1">
      <alignment vertical="center"/>
    </xf>
    <xf numFmtId="0" fontId="0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right"/>
    </xf>
    <xf numFmtId="0" fontId="4" fillId="0" borderId="0" xfId="0" applyFont="1" applyBorder="1" applyAlignment="1"/>
    <xf numFmtId="0" fontId="0" fillId="0" borderId="0" xfId="0" applyBorder="1"/>
    <xf numFmtId="178" fontId="4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 applyProtection="1">
      <alignment horizontal="right" vertical="center" wrapText="1" indent="1"/>
    </xf>
    <xf numFmtId="0" fontId="6" fillId="0" borderId="0" xfId="0" applyFont="1" applyFill="1" applyBorder="1" applyAlignment="1"/>
    <xf numFmtId="0" fontId="10" fillId="0" borderId="0" xfId="52" applyFont="1" applyFill="1" applyBorder="1" applyAlignment="1">
      <alignment horizontal="left" vertical="center"/>
    </xf>
    <xf numFmtId="176" fontId="10" fillId="0" borderId="0" xfId="52" applyNumberFormat="1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 applyProtection="1">
      <alignment horizontal="right" vertical="center" wrapText="1" indent="1"/>
    </xf>
    <xf numFmtId="0" fontId="10" fillId="0" borderId="0" xfId="52" applyFont="1" applyFill="1" applyBorder="1" applyAlignment="1">
      <alignment vertical="center"/>
    </xf>
    <xf numFmtId="0" fontId="0" fillId="0" borderId="0" xfId="0" applyFill="1" applyBorder="1"/>
    <xf numFmtId="178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/>
    <xf numFmtId="178" fontId="6" fillId="0" borderId="5" xfId="0" applyNumberFormat="1" applyFont="1" applyFill="1" applyBorder="1" applyAlignment="1" applyProtection="1">
      <alignment vertical="center"/>
      <protection locked="0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4" xfId="50"/>
    <cellStyle name="常规 15" xfId="51"/>
    <cellStyle name="Normal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39"/>
  <sheetViews>
    <sheetView tabSelected="1" workbookViewId="0">
      <selection activeCell="F28" sqref="F28"/>
    </sheetView>
  </sheetViews>
  <sheetFormatPr defaultColWidth="9" defaultRowHeight="27.95" customHeight="1"/>
  <cols>
    <col min="1" max="1" width="34.5" style="18" customWidth="1"/>
    <col min="2" max="2" width="13.375" style="18" customWidth="1"/>
    <col min="3" max="3" width="13.25" style="18" customWidth="1"/>
    <col min="4" max="4" width="14.25" style="18" customWidth="1"/>
    <col min="5" max="6" width="9" style="18"/>
    <col min="7" max="7" width="13.5" style="18" customWidth="1"/>
    <col min="8" max="8" width="34.625" style="18" customWidth="1"/>
    <col min="9" max="16384" width="9" style="18"/>
  </cols>
  <sheetData>
    <row r="1" s="3" customFormat="1" customHeight="1" spans="1:250">
      <c r="A1" s="3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</row>
    <row r="2" s="16" customFormat="1" customHeight="1" spans="1:250">
      <c r="A2" s="1" t="s">
        <v>1</v>
      </c>
      <c r="B2" s="20"/>
      <c r="C2" s="20"/>
      <c r="D2" s="20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</row>
    <row r="3" s="16" customFormat="1" customHeight="1" spans="1:250">
      <c r="A3" s="2"/>
      <c r="B3" s="21"/>
      <c r="C3" s="22"/>
      <c r="D3" s="18" t="s">
        <v>2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</row>
    <row r="4" s="17" customFormat="1" customHeight="1" spans="1:8">
      <c r="A4" s="5" t="s">
        <v>3</v>
      </c>
      <c r="B4" s="5" t="s">
        <v>4</v>
      </c>
      <c r="C4" s="5" t="s">
        <v>5</v>
      </c>
      <c r="D4" s="5" t="s">
        <v>6</v>
      </c>
      <c r="F4" s="23"/>
      <c r="G4" s="23"/>
      <c r="H4" s="24"/>
    </row>
    <row r="5" s="16" customFormat="1" customHeight="1" spans="1:250">
      <c r="A5" s="8" t="s">
        <v>7</v>
      </c>
      <c r="B5" s="9">
        <v>249106</v>
      </c>
      <c r="C5" s="25">
        <v>271153</v>
      </c>
      <c r="D5" s="26">
        <f>(C5-B5)/B5*100</f>
        <v>8.85044920636195</v>
      </c>
      <c r="E5" s="18"/>
      <c r="F5" s="27"/>
      <c r="G5" s="28"/>
      <c r="H5" s="29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</row>
    <row r="6" s="16" customFormat="1" customHeight="1" spans="1:250">
      <c r="A6" s="10" t="s">
        <v>8</v>
      </c>
      <c r="B6" s="11">
        <v>237973</v>
      </c>
      <c r="C6" s="30">
        <v>263215</v>
      </c>
      <c r="D6" s="31">
        <f>(C6-B6)/B6*100</f>
        <v>10.607085677787</v>
      </c>
      <c r="E6" s="18"/>
      <c r="F6" s="27"/>
      <c r="G6" s="28"/>
      <c r="H6" s="29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</row>
    <row r="7" s="16" customFormat="1" customHeight="1" spans="1:250">
      <c r="A7" s="10" t="s">
        <v>9</v>
      </c>
      <c r="B7" s="11">
        <v>6045</v>
      </c>
      <c r="C7" s="11">
        <f>C5-C6-C8-C9</f>
        <v>2911</v>
      </c>
      <c r="D7" s="31">
        <f>(C7-B7)/B7*100</f>
        <v>-51.8444995864351</v>
      </c>
      <c r="E7" s="18"/>
      <c r="F7" s="27"/>
      <c r="G7" s="28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</row>
    <row r="8" s="16" customFormat="1" customHeight="1" spans="1:250">
      <c r="A8" s="10" t="s">
        <v>10</v>
      </c>
      <c r="B8" s="11">
        <v>3239</v>
      </c>
      <c r="C8" s="11">
        <f>C13+C17+C21+C30</f>
        <v>3095</v>
      </c>
      <c r="D8" s="31">
        <f>(C8-B8)/B8*100</f>
        <v>-4.44581661006483</v>
      </c>
      <c r="E8" s="18"/>
      <c r="F8" s="27"/>
      <c r="G8" s="32"/>
      <c r="H8" s="29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</row>
    <row r="9" s="16" customFormat="1" customHeight="1" spans="1:250">
      <c r="A9" s="12" t="s">
        <v>11</v>
      </c>
      <c r="B9" s="11">
        <v>1849</v>
      </c>
      <c r="C9" s="11">
        <v>1932</v>
      </c>
      <c r="D9" s="31">
        <f>(C9-B9)/B9*100</f>
        <v>4.4889129259059</v>
      </c>
      <c r="E9" s="18"/>
      <c r="F9" s="27"/>
      <c r="G9" s="32"/>
      <c r="H9" s="29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</row>
    <row r="10" s="16" customFormat="1" customHeight="1" spans="1:250">
      <c r="A10" s="13" t="s">
        <v>12</v>
      </c>
      <c r="B10" s="11">
        <v>109247</v>
      </c>
      <c r="C10" s="11">
        <v>126765</v>
      </c>
      <c r="D10" s="31">
        <f>(C10-B10)/B10*100</f>
        <v>16.0352229351836</v>
      </c>
      <c r="E10" s="18"/>
      <c r="F10" s="27"/>
      <c r="G10" s="27"/>
      <c r="H10" s="33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</row>
    <row r="11" s="16" customFormat="1" customHeight="1" spans="1:250">
      <c r="A11" s="14" t="s">
        <v>13</v>
      </c>
      <c r="B11" s="11">
        <v>105084</v>
      </c>
      <c r="C11" s="11">
        <v>122176</v>
      </c>
      <c r="D11" s="31">
        <f>(C11-B11)/B11*100</f>
        <v>16.265083171558</v>
      </c>
      <c r="E11" s="18"/>
      <c r="F11" s="27"/>
      <c r="G11" s="27"/>
      <c r="H11" s="33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</row>
    <row r="12" s="16" customFormat="1" customHeight="1" spans="1:250">
      <c r="A12" s="10" t="s">
        <v>9</v>
      </c>
      <c r="B12" s="11">
        <v>95</v>
      </c>
      <c r="C12" s="11">
        <v>100</v>
      </c>
      <c r="D12" s="31">
        <f>(C12-B12)/B12*100</f>
        <v>5.26315789473684</v>
      </c>
      <c r="E12" s="18"/>
      <c r="F12" s="27"/>
      <c r="G12" s="27"/>
      <c r="H12" s="33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</row>
    <row r="13" s="16" customFormat="1" customHeight="1" spans="1:250">
      <c r="A13" s="10" t="s">
        <v>10</v>
      </c>
      <c r="B13" s="11">
        <v>2219</v>
      </c>
      <c r="C13" s="11">
        <v>2557</v>
      </c>
      <c r="D13" s="31">
        <f>(C13-B13)/B13*100</f>
        <v>15.2320865254619</v>
      </c>
      <c r="E13" s="18"/>
      <c r="F13" s="27"/>
      <c r="G13" s="27"/>
      <c r="H13" s="33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</row>
    <row r="14" s="16" customFormat="1" customHeight="1" spans="1:250">
      <c r="A14" s="12" t="s">
        <v>11</v>
      </c>
      <c r="B14" s="11">
        <v>1849</v>
      </c>
      <c r="C14" s="11">
        <f>C10-C11-C12-C13</f>
        <v>1932</v>
      </c>
      <c r="D14" s="31">
        <f>(C14-B14)/B14*100</f>
        <v>4.4889129259059</v>
      </c>
      <c r="E14" s="18"/>
      <c r="F14" s="27"/>
      <c r="G14" s="27"/>
      <c r="H14" s="33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</row>
    <row r="15" s="16" customFormat="1" customHeight="1" spans="1:250">
      <c r="A15" s="13" t="s">
        <v>14</v>
      </c>
      <c r="B15" s="11">
        <v>32455</v>
      </c>
      <c r="C15" s="11">
        <v>33510</v>
      </c>
      <c r="D15" s="31">
        <f t="shared" ref="D15:D35" si="0">(C15-B15)/B15*100</f>
        <v>3.25065475273456</v>
      </c>
      <c r="E15" s="18"/>
      <c r="F15" s="27"/>
      <c r="G15" s="27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</row>
    <row r="16" s="16" customFormat="1" customHeight="1" spans="1:250">
      <c r="A16" s="14" t="s">
        <v>15</v>
      </c>
      <c r="B16" s="11">
        <v>32013</v>
      </c>
      <c r="C16" s="11">
        <v>33220</v>
      </c>
      <c r="D16" s="31">
        <f t="shared" si="0"/>
        <v>3.77034329803517</v>
      </c>
      <c r="E16" s="18"/>
      <c r="F16" s="27"/>
      <c r="G16" s="27"/>
      <c r="H16" s="29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</row>
    <row r="17" s="16" customFormat="1" customHeight="1" spans="1:250">
      <c r="A17" s="10" t="s">
        <v>10</v>
      </c>
      <c r="B17" s="11">
        <v>802</v>
      </c>
      <c r="C17" s="11">
        <f>C15-C16</f>
        <v>290</v>
      </c>
      <c r="D17" s="31">
        <f t="shared" si="0"/>
        <v>-63.8403990024938</v>
      </c>
      <c r="E17" s="18"/>
      <c r="F17" s="27"/>
      <c r="G17" s="27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</row>
    <row r="18" s="16" customFormat="1" customHeight="1" spans="1:250">
      <c r="A18" s="13" t="s">
        <v>16</v>
      </c>
      <c r="B18" s="11">
        <v>28089</v>
      </c>
      <c r="C18" s="11">
        <v>29985</v>
      </c>
      <c r="D18" s="31">
        <f t="shared" si="0"/>
        <v>6.74997329915625</v>
      </c>
      <c r="E18" s="18"/>
      <c r="F18" s="34"/>
      <c r="G18" s="27"/>
      <c r="H18" s="29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</row>
    <row r="19" s="16" customFormat="1" customHeight="1" spans="1:250">
      <c r="A19" s="14" t="s">
        <v>17</v>
      </c>
      <c r="B19" s="11">
        <v>27639</v>
      </c>
      <c r="C19" s="11">
        <v>29402</v>
      </c>
      <c r="D19" s="31">
        <f t="shared" si="0"/>
        <v>6.37866782445096</v>
      </c>
      <c r="E19" s="18"/>
      <c r="F19" s="34"/>
      <c r="G19" s="27"/>
      <c r="H19" s="33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</row>
    <row r="20" s="16" customFormat="1" customHeight="1" spans="1:250">
      <c r="A20" s="10" t="s">
        <v>9</v>
      </c>
      <c r="B20" s="11">
        <v>233</v>
      </c>
      <c r="C20" s="11">
        <v>349</v>
      </c>
      <c r="D20" s="31">
        <f t="shared" si="0"/>
        <v>49.7854077253219</v>
      </c>
      <c r="E20" s="18"/>
      <c r="F20" s="34"/>
      <c r="G20" s="35"/>
      <c r="H20" s="24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</row>
    <row r="21" s="16" customFormat="1" customHeight="1" spans="1:250">
      <c r="A21" s="10" t="s">
        <v>10</v>
      </c>
      <c r="B21" s="11">
        <v>217</v>
      </c>
      <c r="C21" s="11">
        <v>234</v>
      </c>
      <c r="D21" s="31">
        <f t="shared" si="0"/>
        <v>7.83410138248848</v>
      </c>
      <c r="E21" s="18"/>
      <c r="F21" s="34"/>
      <c r="G21" s="35"/>
      <c r="H21" s="24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</row>
    <row r="22" s="16" customFormat="1" customHeight="1" spans="1:250">
      <c r="A22" s="13" t="s">
        <v>18</v>
      </c>
      <c r="B22" s="11">
        <v>3402</v>
      </c>
      <c r="C22" s="36">
        <v>2898</v>
      </c>
      <c r="D22" s="31">
        <f t="shared" si="0"/>
        <v>-14.8148148148148</v>
      </c>
      <c r="E22" s="18"/>
      <c r="F22" s="34"/>
      <c r="G22" s="35"/>
      <c r="H22" s="24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</row>
    <row r="23" s="16" customFormat="1" customHeight="1" spans="1:250">
      <c r="A23" s="14" t="s">
        <v>19</v>
      </c>
      <c r="B23" s="11">
        <v>3295</v>
      </c>
      <c r="C23" s="11">
        <v>2855</v>
      </c>
      <c r="D23" s="31">
        <f t="shared" si="0"/>
        <v>-13.3535660091047</v>
      </c>
      <c r="E23" s="18"/>
      <c r="F23" s="34"/>
      <c r="G23" s="35"/>
      <c r="H23" s="24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</row>
    <row r="24" s="16" customFormat="1" customHeight="1" spans="1:250">
      <c r="A24" s="12" t="s">
        <v>9</v>
      </c>
      <c r="B24" s="11">
        <v>107</v>
      </c>
      <c r="C24" s="11">
        <f>C22-C23</f>
        <v>43</v>
      </c>
      <c r="D24" s="31">
        <f t="shared" si="0"/>
        <v>-59.8130841121495</v>
      </c>
      <c r="E24" s="18"/>
      <c r="F24" s="34"/>
      <c r="G24" s="35"/>
      <c r="H24" s="24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</row>
    <row r="25" s="16" customFormat="1" customHeight="1" spans="1:250">
      <c r="A25" s="13" t="s">
        <v>20</v>
      </c>
      <c r="B25" s="11">
        <v>848</v>
      </c>
      <c r="C25" s="11">
        <v>0</v>
      </c>
      <c r="D25" s="31">
        <f t="shared" si="0"/>
        <v>-100</v>
      </c>
      <c r="E25" s="18"/>
      <c r="F25" s="35"/>
      <c r="G25" s="35"/>
      <c r="H25" s="29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</row>
    <row r="26" s="16" customFormat="1" customHeight="1" spans="1:250">
      <c r="A26" s="14" t="s">
        <v>21</v>
      </c>
      <c r="B26" s="11">
        <v>848</v>
      </c>
      <c r="C26" s="11">
        <v>0</v>
      </c>
      <c r="D26" s="31">
        <f t="shared" si="0"/>
        <v>-100</v>
      </c>
      <c r="E26" s="18"/>
      <c r="F26" s="35"/>
      <c r="G26" s="35"/>
      <c r="H26" s="29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</row>
    <row r="27" s="16" customFormat="1" customHeight="1" spans="1:250">
      <c r="A27" s="13" t="s">
        <v>22</v>
      </c>
      <c r="B27" s="11">
        <v>5119</v>
      </c>
      <c r="C27" s="11">
        <v>1079</v>
      </c>
      <c r="D27" s="31">
        <f t="shared" si="0"/>
        <v>-78.9216643875757</v>
      </c>
      <c r="E27" s="18"/>
      <c r="F27" s="34"/>
      <c r="G27" s="35"/>
      <c r="H27" s="29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</row>
    <row r="28" s="16" customFormat="1" customHeight="1" spans="1:250">
      <c r="A28" s="14" t="s">
        <v>23</v>
      </c>
      <c r="B28" s="11">
        <v>699</v>
      </c>
      <c r="C28" s="11">
        <v>806</v>
      </c>
      <c r="D28" s="31">
        <f t="shared" si="0"/>
        <v>15.307582260372</v>
      </c>
      <c r="E28" s="18"/>
      <c r="F28" s="34"/>
      <c r="G28" s="35"/>
      <c r="H28" s="29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</row>
    <row r="29" s="16" customFormat="1" customHeight="1" spans="1:250">
      <c r="A29" s="12" t="s">
        <v>9</v>
      </c>
      <c r="B29" s="11">
        <v>4419</v>
      </c>
      <c r="C29" s="11">
        <f>C27-C28-C30</f>
        <v>259</v>
      </c>
      <c r="D29" s="31">
        <f t="shared" si="0"/>
        <v>-94.1389454627744</v>
      </c>
      <c r="E29" s="18"/>
      <c r="F29" s="34"/>
      <c r="G29" s="35"/>
      <c r="H29" s="24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</row>
    <row r="30" s="16" customFormat="1" customHeight="1" spans="1:250">
      <c r="A30" s="12" t="s">
        <v>10</v>
      </c>
      <c r="B30" s="11">
        <v>1</v>
      </c>
      <c r="C30" s="11">
        <v>14</v>
      </c>
      <c r="D30" s="31">
        <f t="shared" si="0"/>
        <v>1300</v>
      </c>
      <c r="E30" s="18"/>
      <c r="F30" s="34"/>
      <c r="G30" s="35"/>
      <c r="H30" s="24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</row>
    <row r="31" s="16" customFormat="1" customHeight="1" spans="1:250">
      <c r="A31" s="13" t="s">
        <v>24</v>
      </c>
      <c r="B31" s="11">
        <v>15883</v>
      </c>
      <c r="C31" s="11">
        <v>16341</v>
      </c>
      <c r="D31" s="31">
        <f t="shared" si="0"/>
        <v>2.88358622426494</v>
      </c>
      <c r="E31" s="18"/>
      <c r="F31" s="34"/>
      <c r="G31" s="35"/>
      <c r="H31" s="24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</row>
    <row r="32" s="16" customFormat="1" customHeight="1" spans="1:250">
      <c r="A32" s="14" t="s">
        <v>25</v>
      </c>
      <c r="B32" s="11">
        <v>15883</v>
      </c>
      <c r="C32" s="11">
        <v>16341</v>
      </c>
      <c r="D32" s="31">
        <f t="shared" si="0"/>
        <v>2.88358622426494</v>
      </c>
      <c r="E32" s="18"/>
      <c r="F32" s="34"/>
      <c r="G32" s="35"/>
      <c r="H32" s="24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</row>
    <row r="33" s="16" customFormat="1" customHeight="1" spans="1:250">
      <c r="A33" s="13" t="s">
        <v>26</v>
      </c>
      <c r="B33" s="11">
        <v>54063</v>
      </c>
      <c r="C33" s="11">
        <v>60575</v>
      </c>
      <c r="D33" s="31">
        <f t="shared" si="0"/>
        <v>12.0452065183212</v>
      </c>
      <c r="E33" s="18"/>
      <c r="F33" s="34"/>
      <c r="G33" s="35"/>
      <c r="H33" s="24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</row>
    <row r="34" s="16" customFormat="1" customHeight="1" spans="1:250">
      <c r="A34" s="14" t="s">
        <v>27</v>
      </c>
      <c r="B34" s="11">
        <v>52511</v>
      </c>
      <c r="C34" s="11">
        <v>58415</v>
      </c>
      <c r="D34" s="31">
        <f t="shared" si="0"/>
        <v>11.2433585344023</v>
      </c>
      <c r="E34" s="18"/>
      <c r="F34" s="34"/>
      <c r="G34" s="35"/>
      <c r="H34" s="24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</row>
    <row r="35" s="16" customFormat="1" customHeight="1" spans="1:250">
      <c r="A35" s="12" t="s">
        <v>9</v>
      </c>
      <c r="B35" s="11">
        <v>1552</v>
      </c>
      <c r="C35" s="11">
        <f>C33-C34</f>
        <v>2160</v>
      </c>
      <c r="D35" s="31">
        <f t="shared" si="0"/>
        <v>39.1752577319588</v>
      </c>
      <c r="E35" s="18"/>
      <c r="F35" s="34"/>
      <c r="G35" s="35"/>
      <c r="H35" s="24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</row>
    <row r="36" s="16" customFormat="1" customHeight="1" spans="1:250">
      <c r="A36" s="37" t="s">
        <v>28</v>
      </c>
      <c r="B36" s="37"/>
      <c r="C36" s="37"/>
      <c r="D36" s="37"/>
      <c r="E36" s="18"/>
      <c r="F36" s="35"/>
      <c r="G36" s="35"/>
      <c r="H36" s="24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</row>
    <row r="37" s="16" customFormat="1" customHeight="1" spans="1:250">
      <c r="A37" s="38" t="s">
        <v>29</v>
      </c>
      <c r="B37" s="38"/>
      <c r="C37" s="38"/>
      <c r="D37" s="38"/>
      <c r="E37" s="18"/>
      <c r="F37" s="35"/>
      <c r="G37" s="35"/>
      <c r="H37" s="35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</row>
    <row r="38" s="16" customFormat="1" customHeight="1" spans="1:250">
      <c r="A38" s="38" t="s">
        <v>30</v>
      </c>
      <c r="B38" s="38"/>
      <c r="C38" s="38"/>
      <c r="D38" s="38"/>
      <c r="E38" s="18"/>
      <c r="F38" s="35"/>
      <c r="G38" s="35"/>
      <c r="H38" s="35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</row>
    <row r="39" s="16" customFormat="1" customHeight="1" spans="1:250">
      <c r="A39" s="39" t="s">
        <v>31</v>
      </c>
      <c r="B39" s="39"/>
      <c r="C39" s="39"/>
      <c r="D39" s="39"/>
      <c r="E39" s="18"/>
      <c r="F39" s="35"/>
      <c r="G39" s="35"/>
      <c r="H39" s="35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</row>
  </sheetData>
  <mergeCells count="5">
    <mergeCell ref="A2:D2"/>
    <mergeCell ref="A36:D36"/>
    <mergeCell ref="A37:D37"/>
    <mergeCell ref="A38:D38"/>
    <mergeCell ref="A39:D39"/>
  </mergeCells>
  <printOptions horizontalCentered="1"/>
  <pageMargins left="0.79" right="0.79" top="0.98" bottom="0.98" header="0.98" footer="0.39"/>
  <pageSetup paperSize="9" orientation="portrait" horizontalDpi="1200" verticalDpi="1200"/>
  <headerFooter alignWithMargins="0" scaleWithDoc="0">
    <oddHeader>&amp;L&amp;"仿宋_GB2312"&amp;16      &amp;C&amp;"宋体"&amp;12&amp;R&amp;"宋体"&amp;12</oddHeader>
    <oddFooter>&amp;R&amp;14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opLeftCell="A22" workbookViewId="0">
      <selection activeCell="D26" sqref="D26:D34"/>
    </sheetView>
  </sheetViews>
  <sheetFormatPr defaultColWidth="9" defaultRowHeight="14.25" outlineLevelCol="3"/>
  <cols>
    <col min="1" max="1" width="31.875" customWidth="1"/>
    <col min="2" max="2" width="18.625" customWidth="1"/>
    <col min="3" max="3" width="17.75" customWidth="1"/>
    <col min="4" max="4" width="19.25" customWidth="1"/>
  </cols>
  <sheetData>
    <row r="1" ht="25.5" spans="1:4">
      <c r="A1" s="1" t="s">
        <v>32</v>
      </c>
      <c r="B1" s="1"/>
      <c r="C1" s="1"/>
      <c r="D1" s="1"/>
    </row>
    <row r="2" spans="1:4">
      <c r="A2" s="2"/>
      <c r="B2" s="2"/>
      <c r="C2" s="3"/>
      <c r="D2" s="4" t="s">
        <v>2</v>
      </c>
    </row>
    <row r="3" ht="28.5" spans="1:4">
      <c r="A3" s="5" t="s">
        <v>3</v>
      </c>
      <c r="B3" s="5" t="s">
        <v>33</v>
      </c>
      <c r="C3" s="6" t="s">
        <v>34</v>
      </c>
      <c r="D3" s="7" t="s">
        <v>35</v>
      </c>
    </row>
    <row r="4" ht="35" customHeight="1" spans="1:4">
      <c r="A4" s="8" t="s">
        <v>7</v>
      </c>
      <c r="B4" s="9">
        <v>233795</v>
      </c>
      <c r="C4" s="9">
        <v>248009</v>
      </c>
      <c r="D4" s="9">
        <v>249106</v>
      </c>
    </row>
    <row r="5" ht="35" customHeight="1" spans="1:4">
      <c r="A5" s="10" t="s">
        <v>8</v>
      </c>
      <c r="B5" s="11">
        <v>227109</v>
      </c>
      <c r="C5" s="11">
        <v>236359</v>
      </c>
      <c r="D5" s="11">
        <v>237973</v>
      </c>
    </row>
    <row r="6" ht="35" customHeight="1" spans="1:4">
      <c r="A6" s="10" t="s">
        <v>9</v>
      </c>
      <c r="B6" s="11">
        <f>B4-B5-B7-B8</f>
        <v>2675</v>
      </c>
      <c r="C6" s="11">
        <f>C4-C5-C7-C8</f>
        <v>6376</v>
      </c>
      <c r="D6" s="11">
        <f>D4-D5-D7-D8</f>
        <v>6045</v>
      </c>
    </row>
    <row r="7" ht="35" customHeight="1" spans="1:4">
      <c r="A7" s="10" t="s">
        <v>10</v>
      </c>
      <c r="B7" s="11">
        <f>B12+B16+B20+B29</f>
        <v>2139</v>
      </c>
      <c r="C7" s="11">
        <f>C12+C16+C20+C29</f>
        <v>3339</v>
      </c>
      <c r="D7" s="11">
        <f>D12+D16+D20+D29</f>
        <v>3239</v>
      </c>
    </row>
    <row r="8" ht="35" customHeight="1" spans="1:4">
      <c r="A8" s="12" t="s">
        <v>11</v>
      </c>
      <c r="B8" s="11">
        <v>1872</v>
      </c>
      <c r="C8" s="11">
        <v>1935</v>
      </c>
      <c r="D8" s="11">
        <v>1849</v>
      </c>
    </row>
    <row r="9" ht="35" customHeight="1" spans="1:4">
      <c r="A9" s="13" t="s">
        <v>12</v>
      </c>
      <c r="B9" s="11">
        <v>110173</v>
      </c>
      <c r="C9" s="11">
        <v>110173</v>
      </c>
      <c r="D9" s="11">
        <v>109247</v>
      </c>
    </row>
    <row r="10" ht="35" customHeight="1" spans="1:4">
      <c r="A10" s="14" t="s">
        <v>13</v>
      </c>
      <c r="B10" s="11">
        <v>107038</v>
      </c>
      <c r="C10" s="11">
        <v>105823</v>
      </c>
      <c r="D10" s="11">
        <v>105084</v>
      </c>
    </row>
    <row r="11" ht="35" customHeight="1" spans="1:4">
      <c r="A11" s="10" t="s">
        <v>9</v>
      </c>
      <c r="B11" s="11">
        <v>1</v>
      </c>
      <c r="C11" s="11">
        <v>90</v>
      </c>
      <c r="D11" s="11">
        <v>95</v>
      </c>
    </row>
    <row r="12" ht="35" customHeight="1" spans="1:4">
      <c r="A12" s="10" t="s">
        <v>10</v>
      </c>
      <c r="B12" s="11">
        <v>1262</v>
      </c>
      <c r="C12" s="11">
        <v>2325</v>
      </c>
      <c r="D12" s="11">
        <v>2219</v>
      </c>
    </row>
    <row r="13" ht="35" customHeight="1" spans="1:4">
      <c r="A13" s="12" t="s">
        <v>11</v>
      </c>
      <c r="B13" s="11">
        <f>B9-B10-B11-B12</f>
        <v>1872</v>
      </c>
      <c r="C13" s="11">
        <f>C9-C10-C11-C12</f>
        <v>1935</v>
      </c>
      <c r="D13" s="11">
        <f>D9-D10-D11-D12</f>
        <v>1849</v>
      </c>
    </row>
    <row r="14" ht="35" customHeight="1" spans="1:4">
      <c r="A14" s="13" t="s">
        <v>14</v>
      </c>
      <c r="B14" s="11">
        <v>32362</v>
      </c>
      <c r="C14" s="11">
        <v>32242</v>
      </c>
      <c r="D14" s="11">
        <v>32455</v>
      </c>
    </row>
    <row r="15" ht="35" customHeight="1" spans="1:4">
      <c r="A15" s="14" t="s">
        <v>15</v>
      </c>
      <c r="B15" s="11">
        <v>31562</v>
      </c>
      <c r="C15" s="11">
        <v>31956</v>
      </c>
      <c r="D15" s="11">
        <v>32013</v>
      </c>
    </row>
    <row r="16" ht="35" customHeight="1" spans="1:4">
      <c r="A16" s="10" t="s">
        <v>10</v>
      </c>
      <c r="B16" s="11">
        <v>800</v>
      </c>
      <c r="C16" s="11">
        <v>801</v>
      </c>
      <c r="D16" s="11">
        <v>802</v>
      </c>
    </row>
    <row r="17" ht="35" customHeight="1" spans="1:4">
      <c r="A17" s="13" t="s">
        <v>16</v>
      </c>
      <c r="B17" s="11">
        <v>23415</v>
      </c>
      <c r="C17" s="11">
        <v>26635</v>
      </c>
      <c r="D17" s="11">
        <v>28089</v>
      </c>
    </row>
    <row r="18" ht="35" customHeight="1" spans="1:4">
      <c r="A18" s="14" t="s">
        <v>17</v>
      </c>
      <c r="B18" s="11">
        <v>23068</v>
      </c>
      <c r="C18" s="11">
        <v>26187</v>
      </c>
      <c r="D18" s="11">
        <v>27639</v>
      </c>
    </row>
    <row r="19" ht="35" customHeight="1" spans="1:4">
      <c r="A19" s="10" t="s">
        <v>9</v>
      </c>
      <c r="B19" s="11">
        <f>B17-B18-B20</f>
        <v>270</v>
      </c>
      <c r="C19" s="11">
        <f>C17-C18-C20</f>
        <v>235</v>
      </c>
      <c r="D19" s="11">
        <f>D17-D18-D20</f>
        <v>233</v>
      </c>
    </row>
    <row r="20" ht="35" customHeight="1" spans="1:4">
      <c r="A20" s="10" t="s">
        <v>10</v>
      </c>
      <c r="B20" s="11">
        <v>77</v>
      </c>
      <c r="C20" s="11">
        <v>213</v>
      </c>
      <c r="D20" s="11">
        <v>217</v>
      </c>
    </row>
    <row r="21" ht="35" customHeight="1" spans="1:4">
      <c r="A21" s="13" t="s">
        <v>18</v>
      </c>
      <c r="B21" s="11">
        <v>1639</v>
      </c>
      <c r="C21" s="11">
        <v>3243</v>
      </c>
      <c r="D21" s="11">
        <v>3402</v>
      </c>
    </row>
    <row r="22" ht="35" customHeight="1" spans="1:4">
      <c r="A22" s="14" t="s">
        <v>19</v>
      </c>
      <c r="B22" s="11">
        <v>1592</v>
      </c>
      <c r="C22" s="11">
        <v>3140</v>
      </c>
      <c r="D22" s="11">
        <v>3295</v>
      </c>
    </row>
    <row r="23" ht="35" customHeight="1" spans="1:4">
      <c r="A23" s="10" t="s">
        <v>9</v>
      </c>
      <c r="B23" s="11">
        <f>B21-B22</f>
        <v>47</v>
      </c>
      <c r="C23" s="11">
        <f>C21-C22</f>
        <v>103</v>
      </c>
      <c r="D23" s="11">
        <f>D21-D22</f>
        <v>107</v>
      </c>
    </row>
    <row r="24" ht="35" customHeight="1" spans="1:4">
      <c r="A24" s="13" t="s">
        <v>20</v>
      </c>
      <c r="B24" s="11">
        <v>705</v>
      </c>
      <c r="C24" s="11">
        <v>803</v>
      </c>
      <c r="D24" s="11">
        <v>848</v>
      </c>
    </row>
    <row r="25" ht="35" customHeight="1" spans="1:4">
      <c r="A25" s="14" t="s">
        <v>21</v>
      </c>
      <c r="B25" s="11">
        <v>705</v>
      </c>
      <c r="C25" s="11">
        <v>803</v>
      </c>
      <c r="D25" s="11">
        <v>848</v>
      </c>
    </row>
    <row r="26" ht="35" customHeight="1" spans="1:4">
      <c r="A26" s="13" t="s">
        <v>22</v>
      </c>
      <c r="B26" s="11">
        <v>1064</v>
      </c>
      <c r="C26" s="11">
        <v>5160</v>
      </c>
      <c r="D26" s="11">
        <v>5119</v>
      </c>
    </row>
    <row r="27" ht="35" customHeight="1" spans="1:4">
      <c r="A27" s="14" t="s">
        <v>23</v>
      </c>
      <c r="B27" s="11">
        <v>312</v>
      </c>
      <c r="C27" s="11">
        <v>277</v>
      </c>
      <c r="D27" s="11">
        <v>699</v>
      </c>
    </row>
    <row r="28" ht="35" customHeight="1" spans="1:4">
      <c r="A28" s="10" t="s">
        <v>9</v>
      </c>
      <c r="B28" s="11">
        <f>B26-B27</f>
        <v>752</v>
      </c>
      <c r="C28" s="11">
        <f>C26-C27</f>
        <v>4883</v>
      </c>
      <c r="D28" s="11">
        <f>D26-D27-D29</f>
        <v>4419</v>
      </c>
    </row>
    <row r="29" ht="35" customHeight="1" spans="1:4">
      <c r="A29" s="10" t="s">
        <v>10</v>
      </c>
      <c r="B29" s="11"/>
      <c r="C29" s="11"/>
      <c r="D29" s="11">
        <v>1</v>
      </c>
    </row>
    <row r="30" ht="35" customHeight="1" spans="1:4">
      <c r="A30" s="13" t="s">
        <v>24</v>
      </c>
      <c r="B30" s="11">
        <v>15252</v>
      </c>
      <c r="C30" s="11">
        <v>15516</v>
      </c>
      <c r="D30" s="11">
        <v>15883</v>
      </c>
    </row>
    <row r="31" ht="35" customHeight="1" spans="1:4">
      <c r="A31" s="14" t="s">
        <v>25</v>
      </c>
      <c r="B31" s="11">
        <v>15252</v>
      </c>
      <c r="C31" s="11">
        <v>15516</v>
      </c>
      <c r="D31" s="11">
        <v>15883</v>
      </c>
    </row>
    <row r="32" ht="35" customHeight="1" spans="1:4">
      <c r="A32" s="13" t="s">
        <v>26</v>
      </c>
      <c r="B32" s="11">
        <v>49185</v>
      </c>
      <c r="C32" s="11">
        <v>54225</v>
      </c>
      <c r="D32" s="11">
        <v>54063</v>
      </c>
    </row>
    <row r="33" ht="32" customHeight="1" spans="1:4">
      <c r="A33" s="14" t="s">
        <v>27</v>
      </c>
      <c r="B33" s="11">
        <v>47580</v>
      </c>
      <c r="C33" s="11">
        <v>52657</v>
      </c>
      <c r="D33" s="11">
        <v>52511</v>
      </c>
    </row>
    <row r="34" ht="33" customHeight="1" spans="1:4">
      <c r="A34" s="15" t="s">
        <v>9</v>
      </c>
      <c r="B34" s="11">
        <f>B32-B33</f>
        <v>1605</v>
      </c>
      <c r="C34" s="11">
        <f>C32-C33</f>
        <v>1568</v>
      </c>
      <c r="D34" s="11">
        <f>D32-D33</f>
        <v>1552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20社保支出</vt:lpstr>
      <vt:lpstr>19社保支出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qtdxj</cp:lastModifiedBy>
  <dcterms:created xsi:type="dcterms:W3CDTF">2021-05-25T12:52:00Z</dcterms:created>
  <dcterms:modified xsi:type="dcterms:W3CDTF">2021-06-18T07:03:09Z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