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<sst xmlns="http://schemas.openxmlformats.org/spreadsheetml/2006/main" count="300" uniqueCount="180">
  <si>
    <t>青田县2018年度县计划农村饮用水工程维修改造"以奖代补"项目资金补助明细表</t>
  </si>
  <si>
    <t>序号</t>
  </si>
  <si>
    <t>乡镇名称</t>
  </si>
  <si>
    <t>村    名</t>
  </si>
  <si>
    <t>主要建设内容</t>
  </si>
  <si>
    <t>受益人口（人）</t>
  </si>
  <si>
    <t>核实计划总投资（万元）</t>
  </si>
  <si>
    <t>下达资金补助计划（万元）</t>
  </si>
  <si>
    <t>验收后实际补助拨付资金（万元）</t>
  </si>
  <si>
    <t>备注</t>
  </si>
  <si>
    <t>鹤城街道</t>
  </si>
  <si>
    <t>小计</t>
  </si>
  <si>
    <t>1处</t>
  </si>
  <si>
    <t>⑴</t>
  </si>
  <si>
    <t>鹤东村东窟自然村</t>
  </si>
  <si>
    <t>清水池1座、过滤池1座、管网2200米</t>
  </si>
  <si>
    <t>瓯南街道</t>
  </si>
  <si>
    <t>4处</t>
  </si>
  <si>
    <t>南湾村</t>
  </si>
  <si>
    <t>消毒设备及保护设施3套、管网700米、围栏</t>
  </si>
  <si>
    <t>⑵</t>
  </si>
  <si>
    <t>外旦村</t>
  </si>
  <si>
    <t>管网3400米</t>
  </si>
  <si>
    <t>⑶</t>
  </si>
  <si>
    <t>郑坑下村</t>
  </si>
  <si>
    <t>拦水堰坝1座、过滤池1座、管网5000米</t>
  </si>
  <si>
    <t>⑷</t>
  </si>
  <si>
    <t>陈学村</t>
  </si>
  <si>
    <t>清水池1座、管网2400米</t>
  </si>
  <si>
    <t>并到三溪口街道上岸村</t>
  </si>
  <si>
    <t>⑸</t>
  </si>
  <si>
    <t>湖边村</t>
  </si>
  <si>
    <t>增压站</t>
  </si>
  <si>
    <t>由于该项目当时未实施，且湖边村整村已列入2020年农村饮用水达标提标工程建设计划，故取消该项资金补助</t>
  </si>
  <si>
    <t>油竹街道</t>
  </si>
  <si>
    <t>麻宅村吊马岭自然村</t>
  </si>
  <si>
    <t>拦水堰坝1座、过滤池1座、管网3000米</t>
  </si>
  <si>
    <t>章旦乡</t>
  </si>
  <si>
    <t>章旦村</t>
  </si>
  <si>
    <t>章旦乡饮用水工程取水口及支架</t>
  </si>
  <si>
    <t>阜山乡</t>
  </si>
  <si>
    <t>3处</t>
  </si>
  <si>
    <t>龙隐村乌云山自然村</t>
  </si>
  <si>
    <t>拦水堰坝2座、管网750米</t>
  </si>
  <si>
    <t>双溪村夏西坑自然村</t>
  </si>
  <si>
    <t>消毒设备及保护设施1套</t>
  </si>
  <si>
    <t>双溪村岭康自然村</t>
  </si>
  <si>
    <t>仁宫乡</t>
  </si>
  <si>
    <t>10处</t>
  </si>
  <si>
    <t>彭湖村</t>
  </si>
  <si>
    <t>红花村</t>
  </si>
  <si>
    <t>朱山村</t>
  </si>
  <si>
    <t>大奕村</t>
  </si>
  <si>
    <t>小奕村吴山自然村</t>
  </si>
  <si>
    <t>⑹</t>
  </si>
  <si>
    <t>孙前村</t>
  </si>
  <si>
    <t>⑺</t>
  </si>
  <si>
    <t>桃坳村</t>
  </si>
  <si>
    <t>⑻</t>
  </si>
  <si>
    <t>钓滩村</t>
  </si>
  <si>
    <t>⑼</t>
  </si>
  <si>
    <t>仁宫村</t>
  </si>
  <si>
    <t>二氧化氯发生器1套</t>
  </si>
  <si>
    <t>⑽</t>
  </si>
  <si>
    <t>彭湖村尼山自然村村</t>
  </si>
  <si>
    <t>拦水堰坝1座、清水池1座、过滤池1座、管网1600米</t>
  </si>
  <si>
    <t>三溪口街道</t>
  </si>
  <si>
    <t>国垟村莲头自然村</t>
  </si>
  <si>
    <t>拦水堰坝1座、过滤池1座、管网2500米、围墙</t>
  </si>
  <si>
    <t>黄山砻村</t>
  </si>
  <si>
    <t>管网4100米</t>
  </si>
  <si>
    <t>石溪乡集中饮用水工程</t>
  </si>
  <si>
    <t>厂区外浆切块石档墙350立方米</t>
  </si>
  <si>
    <t>温溪镇</t>
  </si>
  <si>
    <t>呈岙村</t>
  </si>
  <si>
    <t>拦水堰坝1座、过滤池1座、管网770米、消毒设备及保护设施1套</t>
  </si>
  <si>
    <t>周岙村（周岙底村）</t>
  </si>
  <si>
    <t>清水池200立方米1座</t>
  </si>
  <si>
    <t>大垟下村</t>
  </si>
  <si>
    <t>吴坑乡</t>
  </si>
  <si>
    <t>2处</t>
  </si>
  <si>
    <t>东溪村东溪自然村</t>
  </si>
  <si>
    <t>维修拦水堰坝、维修蓄水池1座、维修过滤池1座、管网680米</t>
  </si>
  <si>
    <t>东溪村横降寨自然村</t>
  </si>
  <si>
    <t>维修拦水堰坝1座、维修过滤池1座、管网720米</t>
  </si>
  <si>
    <t>小舟山乡</t>
  </si>
  <si>
    <t>新建村</t>
  </si>
  <si>
    <t>维修拦水堰坝1座、管网850米、消毒设备及保护设施1套</t>
  </si>
  <si>
    <t>贵岙乡</t>
  </si>
  <si>
    <t>贵岙村坑外自然村</t>
  </si>
  <si>
    <t>拦水堰坝1座、清水池1座、过滤池1座、管网1650米</t>
  </si>
  <si>
    <t>呈山村横田自然村</t>
  </si>
  <si>
    <t>拦水堰坝1座、过滤池1座、管网1550米</t>
  </si>
  <si>
    <t>山口镇</t>
  </si>
  <si>
    <t>雅陈村杜山自然村</t>
  </si>
  <si>
    <t>拦水堰坝1座、管网1500米、消毒设备及保护设施1套</t>
  </si>
  <si>
    <t>仁庄镇</t>
  </si>
  <si>
    <t>垟心村坳头自然村</t>
  </si>
  <si>
    <t>拦水堰坝1座、清水池1座、管网1500米</t>
  </si>
  <si>
    <t>吴岸村</t>
  </si>
  <si>
    <t>维修清水池1座、管网400米</t>
  </si>
  <si>
    <t>方山乡</t>
  </si>
  <si>
    <t>松树下村</t>
  </si>
  <si>
    <t>过滤池1座、管网3000米</t>
  </si>
  <si>
    <t>船寮镇</t>
  </si>
  <si>
    <t>下七步村下七步自然村</t>
  </si>
  <si>
    <t>清水池1座、管网600米</t>
  </si>
  <si>
    <t>章庆村陈大丘自然村</t>
  </si>
  <si>
    <t>管网710米</t>
  </si>
  <si>
    <t>王巷村</t>
  </si>
  <si>
    <t>管网1200米</t>
  </si>
  <si>
    <t>垟肚村</t>
  </si>
  <si>
    <t>管网900米、水源头改造</t>
  </si>
  <si>
    <t>丽水电视问政</t>
  </si>
  <si>
    <t>海口镇</t>
  </si>
  <si>
    <t>泗洲埠村黄叫自然村</t>
  </si>
  <si>
    <t>过滤池1座、清水池1座、管网1500米、消毒设备及保护设施1套</t>
  </si>
  <si>
    <t>高市乡</t>
  </si>
  <si>
    <t>高市村官山自然村</t>
  </si>
  <si>
    <t>拦水堰坝1座、清水池1座、管网897米、消毒设备及保护设施1套</t>
  </si>
  <si>
    <t>练岙石门渔村</t>
  </si>
  <si>
    <t>水库清淤、拦水堰坝、管网、安装水表等</t>
  </si>
  <si>
    <t>新增加已完工验收项目，予以资金补助</t>
  </si>
  <si>
    <t>海溪乡</t>
  </si>
  <si>
    <t>大元村</t>
  </si>
  <si>
    <t>清水池1座、蓄水池1座、管网1400米</t>
  </si>
  <si>
    <t>海溪乡集中饮用水工程</t>
  </si>
  <si>
    <t>解压阀2个、管网160米、法拉头、抢修节</t>
  </si>
  <si>
    <t>东源镇</t>
  </si>
  <si>
    <t>东源村驮溜自然村</t>
  </si>
  <si>
    <t>规格不同</t>
  </si>
  <si>
    <t>驮龙村</t>
  </si>
  <si>
    <t>高湖镇</t>
  </si>
  <si>
    <t>五源山村岭头自然村</t>
  </si>
  <si>
    <t>管网1990米、消毒设备及保护设施1套</t>
  </si>
  <si>
    <t>内冯村下坑自然村</t>
  </si>
  <si>
    <t>拦水堰坝1座、清水池1座、管网430米、消毒设备及保护设施1套</t>
  </si>
  <si>
    <t>外冯村石柱岩自然村</t>
  </si>
  <si>
    <t>拦水堰坝1座、蓄水池1座、过滤池1座、管网1010米、消毒设备及保护设施1套</t>
  </si>
  <si>
    <t>由于该项目当时未实施，且外冯村整村已列入2020年农村饮用水达标提标工程建设计划，故取消该项资金补助</t>
  </si>
  <si>
    <t>季宅乡</t>
  </si>
  <si>
    <t>季宅村真代自然村</t>
  </si>
  <si>
    <t>拦水堰坝1座、清水池1座、过滤池1座、管网1750米、消毒设备及保护设施1套</t>
  </si>
  <si>
    <t>季宅村三房自然村</t>
  </si>
  <si>
    <t>管网920米</t>
  </si>
  <si>
    <t>万山乡</t>
  </si>
  <si>
    <t>乌泥塘村龙须自然村</t>
  </si>
  <si>
    <t>维修蓄水池1座、过滤池1座、管网2750米、消毒设备及保护设施1套</t>
  </si>
  <si>
    <t>腊口镇</t>
  </si>
  <si>
    <t>0处</t>
  </si>
  <si>
    <t>瑶均村</t>
  </si>
  <si>
    <t>由于该项目在2019年度农村饮用水工程水质整改中已实施并安排了资金补助，故取消该项资金补助。</t>
  </si>
  <si>
    <t>舒桥乡</t>
  </si>
  <si>
    <t>舒桥村丁埠头下洋自然村</t>
  </si>
  <si>
    <t>祯旺乡</t>
  </si>
  <si>
    <t>吴畲村吴畲自然村</t>
  </si>
  <si>
    <t>拦水堰坝1座、清水池1座、管网3000米</t>
  </si>
  <si>
    <t>由于该项目当时未实施，且吴畲村整村已列入2020年农村饮用水达标提标工程建设计划，故取消该项资金补助</t>
  </si>
  <si>
    <t>祯埠镇</t>
  </si>
  <si>
    <t>王村</t>
  </si>
  <si>
    <t>拦水堰坝1座、清水池1座、管网5000米</t>
  </si>
  <si>
    <t>锦水村</t>
  </si>
  <si>
    <t>拦水堰坝2座、清水池2座、管网400米</t>
  </si>
  <si>
    <t>北山镇</t>
  </si>
  <si>
    <t>仁村村</t>
  </si>
  <si>
    <t>一体化净化消毒设备1套</t>
  </si>
  <si>
    <t>湖西村</t>
  </si>
  <si>
    <t>高桥背村</t>
  </si>
  <si>
    <t>消毒设备及保护设施2套</t>
  </si>
  <si>
    <t>巨浦乡</t>
  </si>
  <si>
    <t>驮垅村</t>
  </si>
  <si>
    <t>拦水堰坝1座、管网4700米</t>
  </si>
  <si>
    <t>坑下村</t>
  </si>
  <si>
    <t>新建简易取水点3处、溪坑集水井2座、维修清水池2座、过滤池5座、管网2965米</t>
  </si>
  <si>
    <t>下湾村</t>
  </si>
  <si>
    <t>水池基础加固1项、管网530米</t>
  </si>
  <si>
    <t>王谢村</t>
  </si>
  <si>
    <t>拦水堰坝1座、清水池1座、管网90米</t>
  </si>
  <si>
    <t>总计</t>
  </si>
  <si>
    <t>61处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</si>
</sst>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_);[Red]\(0.00\)"/>
  </numFmts>
  <fonts count="2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6"/>
      <name val="黑体"/>
      <family val="0"/>
    </font>
    <font>
      <sz val="10"/>
      <name val="仿宋_GB2312"/>
      <family val="3"/>
    </font>
    <font>
      <b/>
      <sz val="12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0" fillId="0" borderId="0">
      <alignment/>
      <protection/>
    </xf>
    <xf numFmtId="0" fontId="21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9" fillId="0" borderId="7" applyNumberFormat="0" applyFill="0" applyAlignment="0" applyProtection="0"/>
    <xf numFmtId="0" fontId="20" fillId="0" borderId="8" applyNumberFormat="0" applyFill="0" applyAlignment="0" applyProtection="0"/>
    <xf numFmtId="0" fontId="8" fillId="0" borderId="0">
      <alignment vertical="center"/>
      <protection/>
    </xf>
    <xf numFmtId="0" fontId="24" fillId="9" borderId="0" applyNumberFormat="0" applyBorder="0" applyAlignment="0" applyProtection="0"/>
    <xf numFmtId="0" fontId="8" fillId="0" borderId="0">
      <alignment vertical="center"/>
      <protection/>
    </xf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</cellStyleXfs>
  <cellXfs count="93">
    <xf numFmtId="0" fontId="0" fillId="0" borderId="0" xfId="0" applyAlignment="1">
      <alignment vertical="center"/>
    </xf>
    <xf numFmtId="0" fontId="0" fillId="19" borderId="0" xfId="0" applyFont="1" applyFill="1" applyBorder="1" applyAlignment="1">
      <alignment vertical="center"/>
    </xf>
    <xf numFmtId="0" fontId="1" fillId="19" borderId="9" xfId="0" applyFont="1" applyFill="1" applyBorder="1" applyAlignment="1">
      <alignment vertical="center"/>
    </xf>
    <xf numFmtId="0" fontId="1" fillId="19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2" fillId="19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1" fillId="19" borderId="10" xfId="0" applyFont="1" applyFill="1" applyBorder="1" applyAlignment="1">
      <alignment vertical="center"/>
    </xf>
    <xf numFmtId="0" fontId="0" fillId="19" borderId="9" xfId="0" applyFont="1" applyFill="1" applyBorder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176" fontId="3" fillId="19" borderId="0" xfId="0" applyNumberFormat="1" applyFont="1" applyFill="1" applyAlignment="1">
      <alignment horizontal="center" vertical="center"/>
    </xf>
    <xf numFmtId="177" fontId="0" fillId="19" borderId="0" xfId="0" applyNumberFormat="1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/>
    </xf>
    <xf numFmtId="178" fontId="0" fillId="19" borderId="0" xfId="0" applyNumberFormat="1" applyFont="1" applyFill="1" applyBorder="1" applyAlignment="1">
      <alignment vertical="center"/>
    </xf>
    <xf numFmtId="0" fontId="0" fillId="19" borderId="0" xfId="0" applyFont="1" applyFill="1" applyAlignment="1">
      <alignment vertical="center"/>
    </xf>
    <xf numFmtId="0" fontId="4" fillId="19" borderId="0" xfId="0" applyFont="1" applyFill="1" applyBorder="1" applyAlignment="1">
      <alignment horizontal="center" vertical="center" wrapText="1"/>
    </xf>
    <xf numFmtId="177" fontId="4" fillId="19" borderId="0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 wrapText="1"/>
    </xf>
    <xf numFmtId="177" fontId="1" fillId="19" borderId="9" xfId="0" applyNumberFormat="1" applyFont="1" applyFill="1" applyBorder="1" applyAlignment="1">
      <alignment horizontal="center" vertical="center" wrapText="1"/>
    </xf>
    <xf numFmtId="0" fontId="1" fillId="19" borderId="9" xfId="62" applyFont="1" applyFill="1" applyBorder="1" applyAlignment="1">
      <alignment horizontal="center" vertical="center" wrapText="1"/>
      <protection/>
    </xf>
    <xf numFmtId="177" fontId="1" fillId="19" borderId="9" xfId="71" applyNumberFormat="1" applyFont="1" applyFill="1" applyBorder="1" applyAlignment="1">
      <alignment horizontal="center" vertical="center" wrapText="1"/>
      <protection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62" applyFont="1" applyFill="1" applyBorder="1" applyAlignment="1">
      <alignment horizontal="center" vertical="center" wrapText="1"/>
      <protection/>
    </xf>
    <xf numFmtId="177" fontId="2" fillId="19" borderId="9" xfId="71" applyNumberFormat="1" applyFont="1" applyFill="1" applyBorder="1" applyAlignment="1">
      <alignment horizontal="center" vertical="center" wrapText="1"/>
      <protection/>
    </xf>
    <xf numFmtId="0" fontId="1" fillId="19" borderId="11" xfId="0" applyFont="1" applyFill="1" applyBorder="1" applyAlignment="1">
      <alignment horizontal="center" vertical="center" wrapText="1"/>
    </xf>
    <xf numFmtId="176" fontId="1" fillId="19" borderId="11" xfId="0" applyNumberFormat="1" applyFont="1" applyFill="1" applyBorder="1" applyAlignment="1">
      <alignment horizontal="center" vertical="center" wrapText="1"/>
    </xf>
    <xf numFmtId="177" fontId="1" fillId="19" borderId="11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178" fontId="2" fillId="19" borderId="9" xfId="0" applyNumberFormat="1" applyFont="1" applyFill="1" applyBorder="1" applyAlignment="1">
      <alignment horizontal="center" vertical="center"/>
    </xf>
    <xf numFmtId="177" fontId="2" fillId="19" borderId="9" xfId="0" applyNumberFormat="1" applyFont="1" applyFill="1" applyBorder="1" applyAlignment="1">
      <alignment horizontal="center" vertical="center"/>
    </xf>
    <xf numFmtId="177" fontId="2" fillId="19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178" fontId="1" fillId="19" borderId="9" xfId="0" applyNumberFormat="1" applyFont="1" applyFill="1" applyBorder="1" applyAlignment="1">
      <alignment horizontal="center" vertical="center"/>
    </xf>
    <xf numFmtId="0" fontId="2" fillId="19" borderId="9" xfId="62" applyFont="1" applyFill="1" applyBorder="1" applyAlignment="1">
      <alignment horizontal="center" vertical="center"/>
      <protection/>
    </xf>
    <xf numFmtId="0" fontId="2" fillId="19" borderId="9" xfId="71" applyFont="1" applyFill="1" applyBorder="1" applyAlignment="1">
      <alignment horizontal="center" vertical="center" wrapText="1"/>
      <protection/>
    </xf>
    <xf numFmtId="0" fontId="1" fillId="19" borderId="9" xfId="71" applyFont="1" applyFill="1" applyBorder="1" applyAlignment="1">
      <alignment horizontal="center" vertical="center" wrapText="1"/>
      <protection/>
    </xf>
    <xf numFmtId="178" fontId="2" fillId="19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177" fontId="2" fillId="19" borderId="12" xfId="0" applyNumberFormat="1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178" fontId="6" fillId="19" borderId="0" xfId="0" applyNumberFormat="1" applyFont="1" applyFill="1" applyBorder="1" applyAlignment="1">
      <alignment horizontal="center" vertical="center" wrapText="1"/>
    </xf>
    <xf numFmtId="178" fontId="1" fillId="19" borderId="0" xfId="0" applyNumberFormat="1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vertical="center"/>
    </xf>
    <xf numFmtId="179" fontId="1" fillId="19" borderId="0" xfId="0" applyNumberFormat="1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177" fontId="2" fillId="0" borderId="9" xfId="71" applyNumberFormat="1" applyFont="1" applyFill="1" applyBorder="1" applyAlignment="1">
      <alignment horizontal="left" vertical="center" wrapText="1"/>
      <protection/>
    </xf>
    <xf numFmtId="178" fontId="2" fillId="19" borderId="0" xfId="0" applyNumberFormat="1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vertical="center"/>
    </xf>
    <xf numFmtId="179" fontId="2" fillId="19" borderId="0" xfId="0" applyNumberFormat="1" applyFont="1" applyFill="1" applyBorder="1" applyAlignment="1">
      <alignment horizontal="center" vertical="center" wrapText="1"/>
    </xf>
    <xf numFmtId="178" fontId="2" fillId="19" borderId="0" xfId="62" applyNumberFormat="1" applyFont="1" applyFill="1" applyBorder="1" applyAlignment="1">
      <alignment horizontal="center" vertical="center" wrapText="1"/>
      <protection/>
    </xf>
    <xf numFmtId="0" fontId="2" fillId="19" borderId="0" xfId="62" applyFont="1" applyFill="1" applyBorder="1" applyAlignment="1">
      <alignment horizontal="center" vertical="center" wrapText="1"/>
      <protection/>
    </xf>
    <xf numFmtId="0" fontId="1" fillId="19" borderId="13" xfId="0" applyFont="1" applyFill="1" applyBorder="1" applyAlignment="1">
      <alignment vertical="center"/>
    </xf>
    <xf numFmtId="176" fontId="1" fillId="19" borderId="9" xfId="71" applyNumberFormat="1" applyFont="1" applyFill="1" applyBorder="1" applyAlignment="1">
      <alignment horizontal="center" vertical="center" wrapText="1"/>
      <protection/>
    </xf>
    <xf numFmtId="0" fontId="2" fillId="19" borderId="9" xfId="55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55" applyFont="1" applyFill="1" applyBorder="1" applyAlignment="1">
      <alignment horizontal="center" vertical="center" wrapText="1"/>
      <protection/>
    </xf>
    <xf numFmtId="178" fontId="2" fillId="0" borderId="9" xfId="0" applyNumberFormat="1" applyFont="1" applyBorder="1" applyAlignment="1">
      <alignment horizontal="center" vertical="center" wrapText="1"/>
    </xf>
    <xf numFmtId="177" fontId="2" fillId="0" borderId="9" xfId="71" applyNumberFormat="1" applyFont="1" applyFill="1" applyBorder="1" applyAlignment="1">
      <alignment horizontal="center" vertical="center" wrapText="1"/>
      <protection/>
    </xf>
    <xf numFmtId="178" fontId="1" fillId="19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7" fontId="1" fillId="19" borderId="9" xfId="0" applyNumberFormat="1" applyFont="1" applyFill="1" applyBorder="1" applyAlignment="1">
      <alignment horizontal="center" vertical="center"/>
    </xf>
    <xf numFmtId="0" fontId="2" fillId="0" borderId="9" xfId="71" applyFont="1" applyFill="1" applyBorder="1" applyAlignment="1">
      <alignment horizontal="center" vertical="center" wrapText="1"/>
      <protection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9" xfId="39" applyFont="1" applyFill="1" applyBorder="1" applyAlignment="1">
      <alignment horizontal="center" vertical="center" wrapText="1"/>
      <protection/>
    </xf>
    <xf numFmtId="0" fontId="2" fillId="19" borderId="9" xfId="39" applyFont="1" applyFill="1" applyBorder="1" applyAlignment="1">
      <alignment horizontal="center" vertical="center" wrapText="1"/>
      <protection/>
    </xf>
    <xf numFmtId="0" fontId="2" fillId="19" borderId="10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178" fontId="2" fillId="19" borderId="10" xfId="0" applyNumberFormat="1" applyFont="1" applyFill="1" applyBorder="1" applyAlignment="1">
      <alignment horizontal="center" vertical="center" wrapText="1"/>
    </xf>
    <xf numFmtId="177" fontId="2" fillId="19" borderId="10" xfId="0" applyNumberFormat="1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176" fontId="3" fillId="19" borderId="0" xfId="0" applyNumberFormat="1" applyFont="1" applyFill="1" applyBorder="1" applyAlignment="1">
      <alignment horizontal="center" vertical="center"/>
    </xf>
    <xf numFmtId="177" fontId="0" fillId="19" borderId="0" xfId="0" applyNumberFormat="1" applyFont="1" applyFill="1" applyBorder="1" applyAlignment="1">
      <alignment horizontal="center" vertical="center"/>
    </xf>
    <xf numFmtId="178" fontId="2" fillId="19" borderId="0" xfId="0" applyNumberFormat="1" applyFont="1" applyFill="1" applyAlignment="1">
      <alignment horizontal="center" vertical="center" wrapText="1"/>
    </xf>
    <xf numFmtId="179" fontId="2" fillId="19" borderId="0" xfId="0" applyNumberFormat="1" applyFont="1" applyFill="1" applyAlignment="1">
      <alignment horizontal="center" vertical="center" wrapText="1"/>
    </xf>
    <xf numFmtId="0" fontId="1" fillId="19" borderId="0" xfId="0" applyFont="1" applyFill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0" fillId="19" borderId="0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vertical="center"/>
    </xf>
    <xf numFmtId="0" fontId="0" fillId="19" borderId="11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Sheet1 29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27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_Sheet1 8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24" xfId="69"/>
    <cellStyle name="常规 28" xfId="70"/>
    <cellStyle name="常规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03"/>
  <sheetViews>
    <sheetView tabSelected="1" workbookViewId="0" topLeftCell="A88">
      <selection activeCell="A1" sqref="A1:IV65536"/>
    </sheetView>
  </sheetViews>
  <sheetFormatPr defaultColWidth="9.00390625" defaultRowHeight="14.25"/>
  <cols>
    <col min="1" max="1" width="4.875" style="8" customWidth="1"/>
    <col min="2" max="2" width="9.50390625" style="9" customWidth="1"/>
    <col min="3" max="3" width="16.125" style="10" customWidth="1"/>
    <col min="4" max="4" width="36.75390625" style="10" customWidth="1"/>
    <col min="5" max="5" width="8.75390625" style="11" customWidth="1"/>
    <col min="6" max="7" width="8.75390625" style="12" customWidth="1"/>
    <col min="8" max="8" width="9.875" style="12" customWidth="1"/>
    <col min="9" max="9" width="15.875" style="13" customWidth="1"/>
    <col min="10" max="10" width="26.875" style="14" customWidth="1"/>
    <col min="11" max="11" width="7.625" style="15" customWidth="1"/>
    <col min="12" max="13" width="9.00390625" style="1" customWidth="1"/>
    <col min="14" max="16384" width="9.00390625" style="16" customWidth="1"/>
  </cols>
  <sheetData>
    <row r="1" spans="1:11" s="1" customFormat="1" ht="32.25" customHeight="1">
      <c r="A1" s="17" t="s">
        <v>0</v>
      </c>
      <c r="B1" s="17"/>
      <c r="C1" s="17"/>
      <c r="D1" s="17"/>
      <c r="E1" s="17"/>
      <c r="F1" s="18"/>
      <c r="G1" s="18"/>
      <c r="H1" s="18"/>
      <c r="I1" s="17"/>
      <c r="J1" s="46"/>
      <c r="K1" s="47"/>
    </row>
    <row r="2" spans="1:26" s="2" customFormat="1" ht="43.5" customHeight="1">
      <c r="A2" s="19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21" t="s">
        <v>6</v>
      </c>
      <c r="G2" s="21" t="s">
        <v>7</v>
      </c>
      <c r="H2" s="21" t="s">
        <v>8</v>
      </c>
      <c r="I2" s="19" t="s">
        <v>9</v>
      </c>
      <c r="J2" s="46"/>
      <c r="K2" s="48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8"/>
    </row>
    <row r="3" spans="1:13" s="3" customFormat="1" ht="27.75" customHeight="1">
      <c r="A3" s="19">
        <v>1</v>
      </c>
      <c r="B3" s="19" t="s">
        <v>10</v>
      </c>
      <c r="C3" s="22" t="s">
        <v>11</v>
      </c>
      <c r="D3" s="19" t="s">
        <v>12</v>
      </c>
      <c r="E3" s="19">
        <f>SUM(E4)</f>
        <v>45</v>
      </c>
      <c r="F3" s="23">
        <f>SUM(F4)</f>
        <v>5.5</v>
      </c>
      <c r="G3" s="23">
        <f>SUM(G4)</f>
        <v>3.9</v>
      </c>
      <c r="H3" s="23">
        <f>SUM(H4)</f>
        <v>3.9</v>
      </c>
      <c r="I3" s="25"/>
      <c r="J3" s="46"/>
      <c r="K3" s="48"/>
      <c r="L3" s="49"/>
      <c r="M3" s="50"/>
    </row>
    <row r="4" spans="1:13" s="3" customFormat="1" ht="27.75" customHeight="1">
      <c r="A4" s="24" t="s">
        <v>13</v>
      </c>
      <c r="B4" s="24"/>
      <c r="C4" s="25" t="s">
        <v>14</v>
      </c>
      <c r="D4" s="24" t="s">
        <v>15</v>
      </c>
      <c r="E4" s="24">
        <v>45</v>
      </c>
      <c r="F4" s="26">
        <v>5.5</v>
      </c>
      <c r="G4" s="26">
        <v>3.9</v>
      </c>
      <c r="H4" s="26">
        <v>3.9</v>
      </c>
      <c r="I4" s="25"/>
      <c r="J4" s="46"/>
      <c r="K4" s="48"/>
      <c r="L4" s="49"/>
      <c r="M4" s="50"/>
    </row>
    <row r="5" spans="1:13" s="3" customFormat="1" ht="27.75" customHeight="1">
      <c r="A5" s="27">
        <v>2</v>
      </c>
      <c r="B5" s="27" t="s">
        <v>16</v>
      </c>
      <c r="C5" s="27" t="s">
        <v>11</v>
      </c>
      <c r="D5" s="27" t="s">
        <v>17</v>
      </c>
      <c r="E5" s="28">
        <f>E8+E7+E6+E9</f>
        <v>4598</v>
      </c>
      <c r="F5" s="29">
        <v>39.7</v>
      </c>
      <c r="G5" s="29">
        <v>27.8</v>
      </c>
      <c r="H5" s="29">
        <f>SUM(H6:H9)</f>
        <v>17.37</v>
      </c>
      <c r="I5" s="19"/>
      <c r="J5" s="46"/>
      <c r="K5" s="48"/>
      <c r="L5" s="49"/>
      <c r="M5" s="50"/>
    </row>
    <row r="6" spans="1:13" s="3" customFormat="1" ht="42" customHeight="1">
      <c r="A6" s="24" t="s">
        <v>13</v>
      </c>
      <c r="B6" s="24"/>
      <c r="C6" s="30" t="s">
        <v>18</v>
      </c>
      <c r="D6" s="24" t="s">
        <v>19</v>
      </c>
      <c r="E6" s="31">
        <v>1035</v>
      </c>
      <c r="F6" s="32">
        <v>7</v>
      </c>
      <c r="G6" s="32">
        <v>5</v>
      </c>
      <c r="H6" s="32">
        <v>5</v>
      </c>
      <c r="I6" s="24"/>
      <c r="J6" s="51"/>
      <c r="K6" s="48"/>
      <c r="L6" s="49"/>
      <c r="M6" s="50"/>
    </row>
    <row r="7" spans="1:13" s="3" customFormat="1" ht="27.75" customHeight="1">
      <c r="A7" s="24" t="s">
        <v>20</v>
      </c>
      <c r="B7" s="24"/>
      <c r="C7" s="30" t="s">
        <v>21</v>
      </c>
      <c r="D7" s="30" t="s">
        <v>22</v>
      </c>
      <c r="E7" s="31">
        <v>2037</v>
      </c>
      <c r="F7" s="32">
        <v>3.7</v>
      </c>
      <c r="G7" s="32">
        <v>2.5</v>
      </c>
      <c r="H7" s="32">
        <v>2.5</v>
      </c>
      <c r="I7" s="24"/>
      <c r="J7" s="51"/>
      <c r="K7" s="48"/>
      <c r="L7" s="49"/>
      <c r="M7" s="50"/>
    </row>
    <row r="8" spans="1:13" s="3" customFormat="1" ht="27.75" customHeight="1">
      <c r="A8" s="24" t="s">
        <v>23</v>
      </c>
      <c r="B8" s="24"/>
      <c r="C8" s="30" t="s">
        <v>24</v>
      </c>
      <c r="D8" s="30" t="s">
        <v>25</v>
      </c>
      <c r="E8" s="24">
        <v>1059</v>
      </c>
      <c r="F8" s="33">
        <v>11.5</v>
      </c>
      <c r="G8" s="32">
        <v>8</v>
      </c>
      <c r="H8" s="32">
        <v>8</v>
      </c>
      <c r="I8" s="24"/>
      <c r="J8" s="51"/>
      <c r="K8" s="48"/>
      <c r="L8" s="49"/>
      <c r="M8" s="50"/>
    </row>
    <row r="9" spans="1:13" s="3" customFormat="1" ht="27.75" customHeight="1">
      <c r="A9" s="24" t="s">
        <v>26</v>
      </c>
      <c r="B9" s="24"/>
      <c r="C9" s="30" t="s">
        <v>27</v>
      </c>
      <c r="D9" s="24" t="s">
        <v>28</v>
      </c>
      <c r="E9" s="24">
        <v>467</v>
      </c>
      <c r="F9" s="32">
        <v>6.5</v>
      </c>
      <c r="G9" s="32">
        <v>4.5</v>
      </c>
      <c r="H9" s="32">
        <v>1.87</v>
      </c>
      <c r="I9" s="24" t="s">
        <v>29</v>
      </c>
      <c r="J9" s="51"/>
      <c r="K9" s="48"/>
      <c r="L9" s="49"/>
      <c r="M9" s="50"/>
    </row>
    <row r="10" spans="1:13" s="3" customFormat="1" ht="78" customHeight="1">
      <c r="A10" s="24" t="s">
        <v>30</v>
      </c>
      <c r="B10" s="24"/>
      <c r="C10" s="34" t="s">
        <v>31</v>
      </c>
      <c r="D10" s="34" t="s">
        <v>32</v>
      </c>
      <c r="E10" s="35">
        <v>2215</v>
      </c>
      <c r="F10" s="36">
        <v>11</v>
      </c>
      <c r="G10" s="36">
        <v>7.8</v>
      </c>
      <c r="H10" s="32">
        <v>0</v>
      </c>
      <c r="I10" s="52" t="s">
        <v>33</v>
      </c>
      <c r="J10" s="51"/>
      <c r="K10" s="48"/>
      <c r="L10" s="49"/>
      <c r="M10" s="50"/>
    </row>
    <row r="11" spans="1:13" s="3" customFormat="1" ht="27.75" customHeight="1">
      <c r="A11" s="19">
        <v>3</v>
      </c>
      <c r="B11" s="37" t="s">
        <v>34</v>
      </c>
      <c r="C11" s="19" t="s">
        <v>11</v>
      </c>
      <c r="D11" s="19" t="s">
        <v>12</v>
      </c>
      <c r="E11" s="38">
        <v>332</v>
      </c>
      <c r="F11" s="21">
        <v>8.5</v>
      </c>
      <c r="G11" s="21">
        <v>6</v>
      </c>
      <c r="H11" s="21">
        <v>6</v>
      </c>
      <c r="I11" s="19"/>
      <c r="J11" s="46"/>
      <c r="K11" s="48"/>
      <c r="L11" s="49"/>
      <c r="M11" s="50"/>
    </row>
    <row r="12" spans="1:13" s="3" customFormat="1" ht="27.75" customHeight="1">
      <c r="A12" s="30" t="s">
        <v>13</v>
      </c>
      <c r="B12" s="30"/>
      <c r="C12" s="30" t="s">
        <v>35</v>
      </c>
      <c r="D12" s="24" t="s">
        <v>36</v>
      </c>
      <c r="E12" s="30">
        <v>332</v>
      </c>
      <c r="F12" s="32">
        <v>8.5</v>
      </c>
      <c r="G12" s="32">
        <v>6</v>
      </c>
      <c r="H12" s="32">
        <v>6</v>
      </c>
      <c r="I12" s="24"/>
      <c r="J12" s="46"/>
      <c r="K12" s="48"/>
      <c r="L12" s="49"/>
      <c r="M12" s="50"/>
    </row>
    <row r="13" spans="1:13" s="3" customFormat="1" ht="27.75" customHeight="1">
      <c r="A13" s="19">
        <v>4</v>
      </c>
      <c r="B13" s="19" t="s">
        <v>37</v>
      </c>
      <c r="C13" s="19" t="s">
        <v>11</v>
      </c>
      <c r="D13" s="19" t="s">
        <v>12</v>
      </c>
      <c r="E13" s="20">
        <f>SUM(E14:E14)</f>
        <v>2489</v>
      </c>
      <c r="F13" s="21">
        <f>SUM(F14:F14)</f>
        <v>18.5</v>
      </c>
      <c r="G13" s="21">
        <f>SUM(G14:G14)</f>
        <v>10</v>
      </c>
      <c r="H13" s="21">
        <f>SUM(H14:H14)</f>
        <v>10</v>
      </c>
      <c r="I13" s="19"/>
      <c r="J13" s="46"/>
      <c r="K13" s="48"/>
      <c r="L13" s="49"/>
      <c r="M13" s="50"/>
    </row>
    <row r="14" spans="1:13" s="4" customFormat="1" ht="27.75" customHeight="1">
      <c r="A14" s="24" t="s">
        <v>13</v>
      </c>
      <c r="B14" s="24"/>
      <c r="C14" s="24" t="s">
        <v>38</v>
      </c>
      <c r="D14" s="24" t="s">
        <v>39</v>
      </c>
      <c r="E14" s="24">
        <v>2489</v>
      </c>
      <c r="F14" s="26">
        <v>18.5</v>
      </c>
      <c r="G14" s="26">
        <v>10</v>
      </c>
      <c r="H14" s="26">
        <v>10</v>
      </c>
      <c r="I14" s="24"/>
      <c r="J14" s="51"/>
      <c r="K14" s="53"/>
      <c r="L14" s="54"/>
      <c r="M14" s="55"/>
    </row>
    <row r="15" spans="1:13" s="3" customFormat="1" ht="27.75" customHeight="1">
      <c r="A15" s="19">
        <v>5</v>
      </c>
      <c r="B15" s="19" t="s">
        <v>40</v>
      </c>
      <c r="C15" s="19" t="s">
        <v>11</v>
      </c>
      <c r="D15" s="19" t="s">
        <v>41</v>
      </c>
      <c r="E15" s="20">
        <f>E18+E17+E16</f>
        <v>2692</v>
      </c>
      <c r="F15" s="21">
        <f>SUM(F16:F18)</f>
        <v>9</v>
      </c>
      <c r="G15" s="21">
        <f>SUM(G16:G18)</f>
        <v>6</v>
      </c>
      <c r="H15" s="21">
        <f>SUM(H16:H18)</f>
        <v>4.8</v>
      </c>
      <c r="I15" s="19"/>
      <c r="J15" s="46"/>
      <c r="K15" s="48"/>
      <c r="L15" s="49"/>
      <c r="M15" s="50"/>
    </row>
    <row r="16" spans="1:13" s="3" customFormat="1" ht="27.75" customHeight="1">
      <c r="A16" s="24" t="s">
        <v>13</v>
      </c>
      <c r="B16" s="24"/>
      <c r="C16" s="30" t="s">
        <v>42</v>
      </c>
      <c r="D16" s="30" t="s">
        <v>43</v>
      </c>
      <c r="E16" s="31">
        <v>762</v>
      </c>
      <c r="F16" s="26">
        <v>6</v>
      </c>
      <c r="G16" s="26">
        <v>4</v>
      </c>
      <c r="H16" s="26">
        <v>2.8</v>
      </c>
      <c r="I16" s="24"/>
      <c r="J16" s="51"/>
      <c r="K16" s="48"/>
      <c r="L16" s="49"/>
      <c r="M16" s="50"/>
    </row>
    <row r="17" spans="1:13" s="3" customFormat="1" ht="27.75" customHeight="1">
      <c r="A17" s="24" t="s">
        <v>20</v>
      </c>
      <c r="B17" s="24"/>
      <c r="C17" s="30" t="s">
        <v>44</v>
      </c>
      <c r="D17" s="24" t="s">
        <v>45</v>
      </c>
      <c r="E17" s="31">
        <v>930</v>
      </c>
      <c r="F17" s="26">
        <v>1.5</v>
      </c>
      <c r="G17" s="26">
        <v>1</v>
      </c>
      <c r="H17" s="26">
        <v>1</v>
      </c>
      <c r="I17" s="24"/>
      <c r="J17" s="51"/>
      <c r="K17" s="48"/>
      <c r="L17" s="49"/>
      <c r="M17" s="50"/>
    </row>
    <row r="18" spans="1:13" s="3" customFormat="1" ht="27.75" customHeight="1">
      <c r="A18" s="24" t="s">
        <v>23</v>
      </c>
      <c r="B18" s="24"/>
      <c r="C18" s="30" t="s">
        <v>46</v>
      </c>
      <c r="D18" s="24" t="s">
        <v>45</v>
      </c>
      <c r="E18" s="31">
        <v>1000</v>
      </c>
      <c r="F18" s="26">
        <v>1.5</v>
      </c>
      <c r="G18" s="26">
        <v>1</v>
      </c>
      <c r="H18" s="26">
        <v>1</v>
      </c>
      <c r="I18" s="24"/>
      <c r="J18" s="51"/>
      <c r="K18" s="48"/>
      <c r="L18" s="49"/>
      <c r="M18" s="50"/>
    </row>
    <row r="19" spans="1:13" s="3" customFormat="1" ht="27.75" customHeight="1">
      <c r="A19" s="19">
        <v>6</v>
      </c>
      <c r="B19" s="19" t="s">
        <v>47</v>
      </c>
      <c r="C19" s="19" t="s">
        <v>11</v>
      </c>
      <c r="D19" s="19" t="s">
        <v>48</v>
      </c>
      <c r="E19" s="20">
        <f>SUM(E20:E29)</f>
        <v>12161</v>
      </c>
      <c r="F19" s="21">
        <f>SUM(F20:F29)</f>
        <v>20.2</v>
      </c>
      <c r="G19" s="21">
        <f>SUM(G20:G29)</f>
        <v>13.8</v>
      </c>
      <c r="H19" s="21">
        <f>SUM(H20:H29)</f>
        <v>13.8</v>
      </c>
      <c r="I19" s="19"/>
      <c r="J19" s="46"/>
      <c r="K19" s="48"/>
      <c r="L19" s="49"/>
      <c r="M19" s="50"/>
    </row>
    <row r="20" spans="1:13" s="3" customFormat="1" ht="27.75" customHeight="1">
      <c r="A20" s="24" t="s">
        <v>13</v>
      </c>
      <c r="B20" s="24"/>
      <c r="C20" s="24" t="s">
        <v>49</v>
      </c>
      <c r="D20" s="24" t="s">
        <v>45</v>
      </c>
      <c r="E20" s="24">
        <v>1270</v>
      </c>
      <c r="F20" s="26">
        <v>1.5</v>
      </c>
      <c r="G20" s="26">
        <v>1</v>
      </c>
      <c r="H20" s="26">
        <v>1</v>
      </c>
      <c r="I20" s="24"/>
      <c r="J20" s="51"/>
      <c r="K20" s="48"/>
      <c r="L20" s="49"/>
      <c r="M20" s="50"/>
    </row>
    <row r="21" spans="1:13" s="3" customFormat="1" ht="27.75" customHeight="1">
      <c r="A21" s="24" t="s">
        <v>20</v>
      </c>
      <c r="B21" s="24"/>
      <c r="C21" s="24" t="s">
        <v>50</v>
      </c>
      <c r="D21" s="24" t="s">
        <v>45</v>
      </c>
      <c r="E21" s="24">
        <v>460</v>
      </c>
      <c r="F21" s="26">
        <v>1.5</v>
      </c>
      <c r="G21" s="26">
        <v>1</v>
      </c>
      <c r="H21" s="26">
        <v>1</v>
      </c>
      <c r="I21" s="24"/>
      <c r="J21" s="51"/>
      <c r="K21" s="48"/>
      <c r="L21" s="49"/>
      <c r="M21" s="50"/>
    </row>
    <row r="22" spans="1:13" s="3" customFormat="1" ht="27.75" customHeight="1">
      <c r="A22" s="24" t="s">
        <v>23</v>
      </c>
      <c r="B22" s="24"/>
      <c r="C22" s="24" t="s">
        <v>51</v>
      </c>
      <c r="D22" s="24" t="s">
        <v>45</v>
      </c>
      <c r="E22" s="24">
        <v>820</v>
      </c>
      <c r="F22" s="26">
        <v>1.5</v>
      </c>
      <c r="G22" s="26">
        <v>1</v>
      </c>
      <c r="H22" s="26">
        <v>1</v>
      </c>
      <c r="I22" s="24"/>
      <c r="J22" s="46"/>
      <c r="K22" s="48"/>
      <c r="L22" s="49"/>
      <c r="M22" s="50"/>
    </row>
    <row r="23" spans="1:13" s="3" customFormat="1" ht="27.75" customHeight="1">
      <c r="A23" s="24" t="s">
        <v>26</v>
      </c>
      <c r="B23" s="24"/>
      <c r="C23" s="24" t="s">
        <v>52</v>
      </c>
      <c r="D23" s="24" t="s">
        <v>45</v>
      </c>
      <c r="E23" s="24">
        <v>1389</v>
      </c>
      <c r="F23" s="26">
        <v>1.5</v>
      </c>
      <c r="G23" s="26">
        <v>1</v>
      </c>
      <c r="H23" s="26">
        <v>1</v>
      </c>
      <c r="I23" s="24"/>
      <c r="J23" s="46"/>
      <c r="K23" s="48"/>
      <c r="L23" s="49"/>
      <c r="M23" s="50"/>
    </row>
    <row r="24" spans="1:13" s="3" customFormat="1" ht="27.75" customHeight="1">
      <c r="A24" s="24" t="s">
        <v>30</v>
      </c>
      <c r="B24" s="24"/>
      <c r="C24" s="24" t="s">
        <v>53</v>
      </c>
      <c r="D24" s="24" t="s">
        <v>45</v>
      </c>
      <c r="E24" s="24">
        <v>1894</v>
      </c>
      <c r="F24" s="26">
        <v>1.5</v>
      </c>
      <c r="G24" s="26">
        <v>1</v>
      </c>
      <c r="H24" s="26">
        <v>1</v>
      </c>
      <c r="I24" s="24"/>
      <c r="J24" s="46"/>
      <c r="K24" s="48"/>
      <c r="L24" s="49"/>
      <c r="M24" s="50"/>
    </row>
    <row r="25" spans="1:13" s="3" customFormat="1" ht="27.75" customHeight="1">
      <c r="A25" s="24" t="s">
        <v>54</v>
      </c>
      <c r="B25" s="24"/>
      <c r="C25" s="24" t="s">
        <v>55</v>
      </c>
      <c r="D25" s="24" t="s">
        <v>45</v>
      </c>
      <c r="E25" s="24">
        <v>400</v>
      </c>
      <c r="F25" s="26">
        <v>1.5</v>
      </c>
      <c r="G25" s="26">
        <v>1</v>
      </c>
      <c r="H25" s="26">
        <v>1</v>
      </c>
      <c r="I25" s="24"/>
      <c r="J25" s="46"/>
      <c r="K25" s="48"/>
      <c r="L25" s="49"/>
      <c r="M25" s="50"/>
    </row>
    <row r="26" spans="1:13" s="3" customFormat="1" ht="27.75" customHeight="1">
      <c r="A26" s="24" t="s">
        <v>56</v>
      </c>
      <c r="B26" s="24"/>
      <c r="C26" s="24" t="s">
        <v>57</v>
      </c>
      <c r="D26" s="24" t="s">
        <v>45</v>
      </c>
      <c r="E26" s="24">
        <v>400</v>
      </c>
      <c r="F26" s="26">
        <v>1.5</v>
      </c>
      <c r="G26" s="26">
        <v>1</v>
      </c>
      <c r="H26" s="26">
        <v>1</v>
      </c>
      <c r="I26" s="24"/>
      <c r="J26" s="46"/>
      <c r="K26" s="48"/>
      <c r="L26" s="49"/>
      <c r="M26" s="50"/>
    </row>
    <row r="27" spans="1:14" s="3" customFormat="1" ht="27.75" customHeight="1">
      <c r="A27" s="24" t="s">
        <v>58</v>
      </c>
      <c r="B27" s="24"/>
      <c r="C27" s="24" t="s">
        <v>59</v>
      </c>
      <c r="D27" s="24" t="s">
        <v>45</v>
      </c>
      <c r="E27" s="24">
        <v>1750</v>
      </c>
      <c r="F27" s="26">
        <v>1.5</v>
      </c>
      <c r="G27" s="26">
        <v>1</v>
      </c>
      <c r="H27" s="26">
        <v>1</v>
      </c>
      <c r="I27" s="24"/>
      <c r="J27" s="46"/>
      <c r="K27" s="48"/>
      <c r="L27" s="49"/>
      <c r="M27" s="50"/>
      <c r="N27" s="49"/>
    </row>
    <row r="28" spans="1:13" s="5" customFormat="1" ht="27.75" customHeight="1">
      <c r="A28" s="24" t="s">
        <v>60</v>
      </c>
      <c r="B28" s="24"/>
      <c r="C28" s="25" t="s">
        <v>61</v>
      </c>
      <c r="D28" s="24" t="s">
        <v>62</v>
      </c>
      <c r="E28" s="24">
        <v>3500</v>
      </c>
      <c r="F28" s="26">
        <v>2.5</v>
      </c>
      <c r="G28" s="26">
        <v>1.8</v>
      </c>
      <c r="H28" s="26">
        <v>1.8</v>
      </c>
      <c r="I28" s="25"/>
      <c r="J28" s="56"/>
      <c r="K28" s="57"/>
      <c r="M28" s="55"/>
    </row>
    <row r="29" spans="1:13" s="6" customFormat="1" ht="27.75" customHeight="1">
      <c r="A29" s="24" t="s">
        <v>63</v>
      </c>
      <c r="B29" s="24"/>
      <c r="C29" s="39" t="s">
        <v>64</v>
      </c>
      <c r="D29" s="25" t="s">
        <v>65</v>
      </c>
      <c r="E29" s="24">
        <v>278</v>
      </c>
      <c r="F29" s="26">
        <v>5.7</v>
      </c>
      <c r="G29" s="26">
        <v>4</v>
      </c>
      <c r="H29" s="26">
        <v>4</v>
      </c>
      <c r="I29" s="24"/>
      <c r="J29" s="46"/>
      <c r="K29" s="48"/>
      <c r="M29" s="50"/>
    </row>
    <row r="30" spans="1:14" s="3" customFormat="1" ht="27.75" customHeight="1">
      <c r="A30" s="19">
        <v>7</v>
      </c>
      <c r="B30" s="37" t="s">
        <v>66</v>
      </c>
      <c r="C30" s="19" t="s">
        <v>11</v>
      </c>
      <c r="D30" s="19" t="s">
        <v>41</v>
      </c>
      <c r="E30" s="20">
        <f>SUM(E31:E33)</f>
        <v>6055</v>
      </c>
      <c r="F30" s="21">
        <f>SUM(F31:F33)</f>
        <v>34</v>
      </c>
      <c r="G30" s="21">
        <f>SUM(G31:G33)</f>
        <v>23.5</v>
      </c>
      <c r="H30" s="21">
        <f>SUM(H31:H33)</f>
        <v>23.5</v>
      </c>
      <c r="I30" s="19"/>
      <c r="J30" s="46"/>
      <c r="K30" s="48"/>
      <c r="L30" s="49"/>
      <c r="M30" s="50"/>
      <c r="N30" s="49"/>
    </row>
    <row r="31" spans="1:13" s="4" customFormat="1" ht="36" customHeight="1">
      <c r="A31" s="24" t="s">
        <v>13</v>
      </c>
      <c r="B31" s="40"/>
      <c r="C31" s="30" t="s">
        <v>67</v>
      </c>
      <c r="D31" s="24" t="s">
        <v>68</v>
      </c>
      <c r="E31" s="31">
        <v>486</v>
      </c>
      <c r="F31" s="33">
        <v>14</v>
      </c>
      <c r="G31" s="33">
        <v>10</v>
      </c>
      <c r="H31" s="33">
        <v>10</v>
      </c>
      <c r="I31" s="24"/>
      <c r="J31" s="51"/>
      <c r="K31" s="53"/>
      <c r="L31" s="54"/>
      <c r="M31" s="55"/>
    </row>
    <row r="32" spans="1:13" s="3" customFormat="1" ht="27.75" customHeight="1">
      <c r="A32" s="24" t="s">
        <v>20</v>
      </c>
      <c r="B32" s="41"/>
      <c r="C32" s="30" t="s">
        <v>69</v>
      </c>
      <c r="D32" s="24" t="s">
        <v>70</v>
      </c>
      <c r="E32" s="31">
        <v>569</v>
      </c>
      <c r="F32" s="33">
        <v>8</v>
      </c>
      <c r="G32" s="33">
        <v>5.5</v>
      </c>
      <c r="H32" s="33">
        <v>5.5</v>
      </c>
      <c r="I32" s="24"/>
      <c r="J32" s="51"/>
      <c r="K32" s="48"/>
      <c r="L32" s="49"/>
      <c r="M32" s="50"/>
    </row>
    <row r="33" spans="1:13" s="3" customFormat="1" ht="27.75" customHeight="1">
      <c r="A33" s="24" t="s">
        <v>23</v>
      </c>
      <c r="B33" s="30"/>
      <c r="C33" s="24" t="s">
        <v>71</v>
      </c>
      <c r="D33" s="31" t="s">
        <v>72</v>
      </c>
      <c r="E33" s="31">
        <v>5000</v>
      </c>
      <c r="F33" s="33">
        <v>12</v>
      </c>
      <c r="G33" s="33">
        <v>8</v>
      </c>
      <c r="H33" s="33">
        <v>8</v>
      </c>
      <c r="I33" s="24"/>
      <c r="J33" s="51"/>
      <c r="K33" s="48"/>
      <c r="L33" s="49"/>
      <c r="M33" s="50"/>
    </row>
    <row r="34" spans="1:13" s="4" customFormat="1" ht="27.75" customHeight="1">
      <c r="A34" s="19">
        <v>8</v>
      </c>
      <c r="B34" s="41" t="s">
        <v>73</v>
      </c>
      <c r="C34" s="19" t="s">
        <v>11</v>
      </c>
      <c r="D34" s="19" t="s">
        <v>41</v>
      </c>
      <c r="E34" s="20">
        <f>SUM(E35:E37)</f>
        <v>2045</v>
      </c>
      <c r="F34" s="21">
        <f>SUM(F35:F37)</f>
        <v>31.5</v>
      </c>
      <c r="G34" s="21">
        <f>SUM(G35:G37)</f>
        <v>15</v>
      </c>
      <c r="H34" s="21">
        <f>SUM(H35:H37)</f>
        <v>15</v>
      </c>
      <c r="I34" s="19"/>
      <c r="J34" s="46"/>
      <c r="K34" s="53"/>
      <c r="L34" s="54"/>
      <c r="M34" s="55"/>
    </row>
    <row r="35" spans="1:13" s="3" customFormat="1" ht="27.75" customHeight="1">
      <c r="A35" s="24" t="s">
        <v>13</v>
      </c>
      <c r="B35" s="41"/>
      <c r="C35" s="24" t="s">
        <v>74</v>
      </c>
      <c r="D35" s="24" t="s">
        <v>75</v>
      </c>
      <c r="E35" s="42">
        <v>515</v>
      </c>
      <c r="F35" s="33">
        <v>9</v>
      </c>
      <c r="G35" s="33">
        <v>6</v>
      </c>
      <c r="H35" s="33">
        <v>6</v>
      </c>
      <c r="I35" s="24"/>
      <c r="J35" s="51"/>
      <c r="K35" s="48"/>
      <c r="L35" s="49"/>
      <c r="M35" s="50"/>
    </row>
    <row r="36" spans="1:13" s="4" customFormat="1" ht="27.75" customHeight="1">
      <c r="A36" s="24" t="s">
        <v>20</v>
      </c>
      <c r="B36" s="40"/>
      <c r="C36" s="24" t="s">
        <v>76</v>
      </c>
      <c r="D36" s="24" t="s">
        <v>77</v>
      </c>
      <c r="E36" s="24">
        <v>810</v>
      </c>
      <c r="F36" s="33">
        <v>21</v>
      </c>
      <c r="G36" s="33">
        <v>8</v>
      </c>
      <c r="H36" s="33">
        <v>8</v>
      </c>
      <c r="I36" s="24"/>
      <c r="J36" s="51"/>
      <c r="K36" s="53"/>
      <c r="L36" s="54"/>
      <c r="M36" s="55"/>
    </row>
    <row r="37" spans="1:13" s="3" customFormat="1" ht="27.75" customHeight="1">
      <c r="A37" s="24" t="s">
        <v>23</v>
      </c>
      <c r="B37" s="41"/>
      <c r="C37" s="24" t="s">
        <v>78</v>
      </c>
      <c r="D37" s="24" t="s">
        <v>45</v>
      </c>
      <c r="E37" s="24">
        <v>720</v>
      </c>
      <c r="F37" s="33">
        <v>1.5</v>
      </c>
      <c r="G37" s="33">
        <v>1</v>
      </c>
      <c r="H37" s="33">
        <v>1</v>
      </c>
      <c r="I37" s="24"/>
      <c r="J37" s="51"/>
      <c r="K37" s="48"/>
      <c r="L37" s="49"/>
      <c r="M37" s="50"/>
    </row>
    <row r="38" spans="1:13" s="3" customFormat="1" ht="27.75" customHeight="1">
      <c r="A38" s="19">
        <v>9</v>
      </c>
      <c r="B38" s="19" t="s">
        <v>79</v>
      </c>
      <c r="C38" s="19" t="s">
        <v>11</v>
      </c>
      <c r="D38" s="19" t="s">
        <v>80</v>
      </c>
      <c r="E38" s="19">
        <f>SUM(E39:E40)</f>
        <v>1984</v>
      </c>
      <c r="F38" s="21">
        <f>SUM(F39:F40)</f>
        <v>12</v>
      </c>
      <c r="G38" s="21">
        <f>SUM(G39:G40)</f>
        <v>8</v>
      </c>
      <c r="H38" s="21">
        <f>SUM(H39:H40)</f>
        <v>8</v>
      </c>
      <c r="I38" s="19"/>
      <c r="J38" s="46"/>
      <c r="K38" s="48"/>
      <c r="L38" s="49"/>
      <c r="M38" s="50"/>
    </row>
    <row r="39" spans="1:13" s="3" customFormat="1" ht="27.75" customHeight="1">
      <c r="A39" s="24" t="s">
        <v>13</v>
      </c>
      <c r="B39" s="24"/>
      <c r="C39" s="24" t="s">
        <v>81</v>
      </c>
      <c r="D39" s="24" t="s">
        <v>82</v>
      </c>
      <c r="E39" s="24">
        <v>1774</v>
      </c>
      <c r="F39" s="33">
        <v>6</v>
      </c>
      <c r="G39" s="33">
        <v>4</v>
      </c>
      <c r="H39" s="33">
        <v>4</v>
      </c>
      <c r="I39" s="24"/>
      <c r="J39" s="51"/>
      <c r="K39" s="48"/>
      <c r="L39" s="49"/>
      <c r="M39" s="50"/>
    </row>
    <row r="40" spans="1:13" s="3" customFormat="1" ht="27.75" customHeight="1">
      <c r="A40" s="24" t="s">
        <v>20</v>
      </c>
      <c r="B40" s="24"/>
      <c r="C40" s="24" t="s">
        <v>83</v>
      </c>
      <c r="D40" s="24" t="s">
        <v>84</v>
      </c>
      <c r="E40" s="24">
        <v>210</v>
      </c>
      <c r="F40" s="33">
        <v>6</v>
      </c>
      <c r="G40" s="33">
        <v>4</v>
      </c>
      <c r="H40" s="33">
        <v>4</v>
      </c>
      <c r="I40" s="24"/>
      <c r="J40" s="51"/>
      <c r="K40" s="48"/>
      <c r="L40" s="49"/>
      <c r="M40" s="50"/>
    </row>
    <row r="41" spans="1:13" s="3" customFormat="1" ht="27.75" customHeight="1">
      <c r="A41" s="19">
        <v>10</v>
      </c>
      <c r="B41" s="19" t="s">
        <v>85</v>
      </c>
      <c r="C41" s="19" t="s">
        <v>11</v>
      </c>
      <c r="D41" s="19" t="s">
        <v>12</v>
      </c>
      <c r="E41" s="19">
        <f>SUM(E42:E42)</f>
        <v>1227</v>
      </c>
      <c r="F41" s="21">
        <f>SUM(F42:F42)</f>
        <v>7</v>
      </c>
      <c r="G41" s="21">
        <f>SUM(G42:G42)</f>
        <v>5</v>
      </c>
      <c r="H41" s="21">
        <f>SUM(H42:H42)</f>
        <v>5</v>
      </c>
      <c r="I41" s="19"/>
      <c r="J41" s="46"/>
      <c r="K41" s="48"/>
      <c r="L41" s="49"/>
      <c r="M41" s="50"/>
    </row>
    <row r="42" spans="1:13" s="3" customFormat="1" ht="27.75" customHeight="1">
      <c r="A42" s="24" t="s">
        <v>13</v>
      </c>
      <c r="B42" s="19"/>
      <c r="C42" s="24" t="s">
        <v>86</v>
      </c>
      <c r="D42" s="24" t="s">
        <v>87</v>
      </c>
      <c r="E42" s="24">
        <v>1227</v>
      </c>
      <c r="F42" s="33">
        <v>7</v>
      </c>
      <c r="G42" s="33">
        <v>5</v>
      </c>
      <c r="H42" s="33">
        <v>5</v>
      </c>
      <c r="I42" s="19"/>
      <c r="J42" s="46"/>
      <c r="K42" s="48"/>
      <c r="L42" s="49"/>
      <c r="M42" s="50"/>
    </row>
    <row r="43" spans="1:13" s="3" customFormat="1" ht="27.75" customHeight="1">
      <c r="A43" s="19">
        <v>11</v>
      </c>
      <c r="B43" s="19" t="s">
        <v>88</v>
      </c>
      <c r="C43" s="19" t="s">
        <v>11</v>
      </c>
      <c r="D43" s="19" t="s">
        <v>80</v>
      </c>
      <c r="E43" s="19">
        <f>SUM(E44:E45)</f>
        <v>425</v>
      </c>
      <c r="F43" s="21">
        <f>SUM(F44:F45)</f>
        <v>13.5</v>
      </c>
      <c r="G43" s="21">
        <f>SUM(G44:G45)</f>
        <v>9</v>
      </c>
      <c r="H43" s="21">
        <f>SUM(H44:H45)</f>
        <v>9</v>
      </c>
      <c r="I43" s="19"/>
      <c r="J43" s="46"/>
      <c r="K43" s="48"/>
      <c r="L43" s="49"/>
      <c r="M43" s="50"/>
    </row>
    <row r="44" spans="1:13" s="3" customFormat="1" ht="27.75" customHeight="1">
      <c r="A44" s="24" t="s">
        <v>13</v>
      </c>
      <c r="B44" s="24"/>
      <c r="C44" s="24" t="s">
        <v>89</v>
      </c>
      <c r="D44" s="24" t="s">
        <v>90</v>
      </c>
      <c r="E44" s="24">
        <v>320</v>
      </c>
      <c r="F44" s="33">
        <v>9</v>
      </c>
      <c r="G44" s="33">
        <v>6</v>
      </c>
      <c r="H44" s="33">
        <v>6</v>
      </c>
      <c r="I44" s="24"/>
      <c r="J44" s="51"/>
      <c r="K44" s="48"/>
      <c r="L44" s="49"/>
      <c r="M44" s="50"/>
    </row>
    <row r="45" spans="1:13" s="3" customFormat="1" ht="27.75" customHeight="1">
      <c r="A45" s="24" t="s">
        <v>20</v>
      </c>
      <c r="B45" s="24"/>
      <c r="C45" s="24" t="s">
        <v>91</v>
      </c>
      <c r="D45" s="24" t="s">
        <v>92</v>
      </c>
      <c r="E45" s="24">
        <v>105</v>
      </c>
      <c r="F45" s="33">
        <v>4.5</v>
      </c>
      <c r="G45" s="33">
        <v>3</v>
      </c>
      <c r="H45" s="33">
        <v>3</v>
      </c>
      <c r="I45" s="24"/>
      <c r="J45" s="51"/>
      <c r="K45" s="48"/>
      <c r="L45" s="49"/>
      <c r="M45" s="50"/>
    </row>
    <row r="46" spans="1:13" s="4" customFormat="1" ht="27.75" customHeight="1">
      <c r="A46" s="19">
        <v>12</v>
      </c>
      <c r="B46" s="43" t="s">
        <v>93</v>
      </c>
      <c r="C46" s="19" t="s">
        <v>11</v>
      </c>
      <c r="D46" s="19" t="s">
        <v>12</v>
      </c>
      <c r="E46" s="20">
        <f>SUM(E47:E47)</f>
        <v>200</v>
      </c>
      <c r="F46" s="21">
        <f>SUM(F47:F47)</f>
        <v>6.3</v>
      </c>
      <c r="G46" s="21">
        <f>SUM(G47:G47)</f>
        <v>4.4</v>
      </c>
      <c r="H46" s="21">
        <f>SUM(H47:H47)</f>
        <v>4.4</v>
      </c>
      <c r="I46" s="19"/>
      <c r="J46" s="46"/>
      <c r="K46" s="53"/>
      <c r="L46" s="54"/>
      <c r="M46" s="55"/>
    </row>
    <row r="47" spans="1:13" s="4" customFormat="1" ht="27.75" customHeight="1">
      <c r="A47" s="24" t="s">
        <v>13</v>
      </c>
      <c r="B47" s="24"/>
      <c r="C47" s="42" t="s">
        <v>94</v>
      </c>
      <c r="D47" s="24" t="s">
        <v>95</v>
      </c>
      <c r="E47" s="44">
        <v>200</v>
      </c>
      <c r="F47" s="33">
        <v>6.3</v>
      </c>
      <c r="G47" s="33">
        <v>4.4</v>
      </c>
      <c r="H47" s="33">
        <v>4.4</v>
      </c>
      <c r="I47" s="24"/>
      <c r="J47" s="46"/>
      <c r="K47" s="53"/>
      <c r="L47" s="54"/>
      <c r="M47" s="55"/>
    </row>
    <row r="48" spans="1:13" s="4" customFormat="1" ht="27.75" customHeight="1">
      <c r="A48" s="19">
        <v>13</v>
      </c>
      <c r="B48" s="19" t="s">
        <v>96</v>
      </c>
      <c r="C48" s="19" t="s">
        <v>11</v>
      </c>
      <c r="D48" s="19" t="s">
        <v>80</v>
      </c>
      <c r="E48" s="20">
        <f>SUM(E49:E50)</f>
        <v>739</v>
      </c>
      <c r="F48" s="21">
        <f>SUM(F49:F50)</f>
        <v>9.7</v>
      </c>
      <c r="G48" s="21">
        <f>SUM(G49:G50)</f>
        <v>8.7</v>
      </c>
      <c r="H48" s="21">
        <f>SUM(H49:H50)</f>
        <v>8.7</v>
      </c>
      <c r="I48" s="19"/>
      <c r="J48" s="46"/>
      <c r="K48" s="53"/>
      <c r="L48" s="54"/>
      <c r="M48" s="55"/>
    </row>
    <row r="49" spans="1:13" s="4" customFormat="1" ht="27.75" customHeight="1">
      <c r="A49" s="24" t="s">
        <v>13</v>
      </c>
      <c r="B49" s="24"/>
      <c r="C49" s="42" t="s">
        <v>97</v>
      </c>
      <c r="D49" s="24" t="s">
        <v>98</v>
      </c>
      <c r="E49" s="42">
        <v>289</v>
      </c>
      <c r="F49" s="33">
        <v>6.7</v>
      </c>
      <c r="G49" s="33">
        <v>6.6</v>
      </c>
      <c r="H49" s="33">
        <v>6.6</v>
      </c>
      <c r="I49" s="24"/>
      <c r="J49" s="46"/>
      <c r="K49" s="53"/>
      <c r="L49" s="54"/>
      <c r="M49" s="55"/>
    </row>
    <row r="50" spans="1:13" s="4" customFormat="1" ht="27.75" customHeight="1">
      <c r="A50" s="24" t="s">
        <v>20</v>
      </c>
      <c r="B50" s="24"/>
      <c r="C50" s="42" t="s">
        <v>99</v>
      </c>
      <c r="D50" s="44" t="s">
        <v>100</v>
      </c>
      <c r="E50" s="44">
        <v>450</v>
      </c>
      <c r="F50" s="33">
        <v>3</v>
      </c>
      <c r="G50" s="33">
        <v>2.1</v>
      </c>
      <c r="H50" s="33">
        <v>2.1</v>
      </c>
      <c r="I50" s="24"/>
      <c r="J50" s="46"/>
      <c r="K50" s="53"/>
      <c r="L50" s="54"/>
      <c r="M50" s="55"/>
    </row>
    <row r="51" spans="1:13" s="3" customFormat="1" ht="27.75" customHeight="1">
      <c r="A51" s="19">
        <v>14</v>
      </c>
      <c r="B51" s="19" t="s">
        <v>101</v>
      </c>
      <c r="C51" s="19" t="s">
        <v>11</v>
      </c>
      <c r="D51" s="19" t="s">
        <v>12</v>
      </c>
      <c r="E51" s="20">
        <f>SUM(E52:E52)</f>
        <v>800</v>
      </c>
      <c r="F51" s="21">
        <f>SUM(F52:F52)</f>
        <v>8.11</v>
      </c>
      <c r="G51" s="21">
        <v>6.5</v>
      </c>
      <c r="H51" s="21">
        <v>6.2</v>
      </c>
      <c r="I51" s="19"/>
      <c r="J51" s="46"/>
      <c r="K51" s="48"/>
      <c r="L51" s="49"/>
      <c r="M51" s="50"/>
    </row>
    <row r="52" spans="1:13" s="3" customFormat="1" ht="27.75" customHeight="1">
      <c r="A52" s="24" t="s">
        <v>13</v>
      </c>
      <c r="B52" s="24"/>
      <c r="C52" s="42" t="s">
        <v>102</v>
      </c>
      <c r="D52" s="24" t="s">
        <v>103</v>
      </c>
      <c r="E52" s="42">
        <v>800</v>
      </c>
      <c r="F52" s="33">
        <v>8.11</v>
      </c>
      <c r="G52" s="33">
        <v>6.5</v>
      </c>
      <c r="H52" s="33">
        <v>6.2</v>
      </c>
      <c r="I52" s="24"/>
      <c r="J52" s="46"/>
      <c r="K52" s="48"/>
      <c r="L52" s="49"/>
      <c r="M52" s="50"/>
    </row>
    <row r="53" spans="1:13" s="3" customFormat="1" ht="27.75" customHeight="1">
      <c r="A53" s="19">
        <v>15</v>
      </c>
      <c r="B53" s="19" t="s">
        <v>104</v>
      </c>
      <c r="C53" s="19" t="s">
        <v>11</v>
      </c>
      <c r="D53" s="19" t="s">
        <v>17</v>
      </c>
      <c r="E53" s="20">
        <f>SUM(E54:E57)</f>
        <v>2300</v>
      </c>
      <c r="F53" s="21">
        <f>SUM(F54:F57)</f>
        <v>30.3</v>
      </c>
      <c r="G53" s="21">
        <f>SUM(G54:G57)</f>
        <v>27</v>
      </c>
      <c r="H53" s="21">
        <f>SUM(H54:H57)</f>
        <v>27</v>
      </c>
      <c r="I53" s="19"/>
      <c r="J53" s="46"/>
      <c r="K53" s="48"/>
      <c r="L53" s="49"/>
      <c r="M53" s="50"/>
    </row>
    <row r="54" spans="1:13" s="3" customFormat="1" ht="27.75" customHeight="1">
      <c r="A54" s="24" t="s">
        <v>13</v>
      </c>
      <c r="B54" s="24"/>
      <c r="C54" s="24" t="s">
        <v>105</v>
      </c>
      <c r="D54" s="24" t="s">
        <v>106</v>
      </c>
      <c r="E54" s="24">
        <v>500</v>
      </c>
      <c r="F54" s="33">
        <v>3.5</v>
      </c>
      <c r="G54" s="33">
        <v>2.5</v>
      </c>
      <c r="H54" s="33">
        <v>2.5</v>
      </c>
      <c r="I54" s="24"/>
      <c r="J54" s="46"/>
      <c r="K54" s="48"/>
      <c r="L54" s="49"/>
      <c r="M54" s="50"/>
    </row>
    <row r="55" spans="1:13" s="3" customFormat="1" ht="27.75" customHeight="1">
      <c r="A55" s="24" t="s">
        <v>20</v>
      </c>
      <c r="B55" s="24"/>
      <c r="C55" s="24" t="s">
        <v>107</v>
      </c>
      <c r="D55" s="24" t="s">
        <v>108</v>
      </c>
      <c r="E55" s="24">
        <v>300</v>
      </c>
      <c r="F55" s="33">
        <v>2.8</v>
      </c>
      <c r="G55" s="33">
        <v>2</v>
      </c>
      <c r="H55" s="33">
        <v>2</v>
      </c>
      <c r="I55" s="24"/>
      <c r="J55" s="46"/>
      <c r="K55" s="48"/>
      <c r="L55" s="49"/>
      <c r="M55" s="50"/>
    </row>
    <row r="56" spans="1:13" s="3" customFormat="1" ht="27.75" customHeight="1">
      <c r="A56" s="24" t="s">
        <v>23</v>
      </c>
      <c r="B56" s="24"/>
      <c r="C56" s="24" t="s">
        <v>109</v>
      </c>
      <c r="D56" s="24" t="s">
        <v>110</v>
      </c>
      <c r="E56" s="24">
        <v>300</v>
      </c>
      <c r="F56" s="33">
        <v>5</v>
      </c>
      <c r="G56" s="33">
        <v>3.5</v>
      </c>
      <c r="H56" s="33">
        <v>3.5</v>
      </c>
      <c r="I56" s="24"/>
      <c r="J56" s="51"/>
      <c r="K56" s="48"/>
      <c r="L56" s="49"/>
      <c r="M56" s="50"/>
    </row>
    <row r="57" spans="1:13" s="4" customFormat="1" ht="27.75" customHeight="1">
      <c r="A57" s="24" t="s">
        <v>26</v>
      </c>
      <c r="B57" s="24"/>
      <c r="C57" s="24" t="s">
        <v>111</v>
      </c>
      <c r="D57" s="24" t="s">
        <v>112</v>
      </c>
      <c r="E57" s="24">
        <v>1200</v>
      </c>
      <c r="F57" s="33">
        <v>19</v>
      </c>
      <c r="G57" s="33">
        <v>19</v>
      </c>
      <c r="H57" s="33">
        <v>19</v>
      </c>
      <c r="I57" s="24" t="s">
        <v>113</v>
      </c>
      <c r="J57" s="51"/>
      <c r="K57" s="53"/>
      <c r="L57" s="54"/>
      <c r="M57" s="55"/>
    </row>
    <row r="58" spans="1:13" s="3" customFormat="1" ht="27.75" customHeight="1">
      <c r="A58" s="19">
        <v>16</v>
      </c>
      <c r="B58" s="19" t="s">
        <v>114</v>
      </c>
      <c r="C58" s="19" t="s">
        <v>11</v>
      </c>
      <c r="D58" s="19" t="s">
        <v>12</v>
      </c>
      <c r="E58" s="20">
        <f>SUM(E59:E59)</f>
        <v>560</v>
      </c>
      <c r="F58" s="21">
        <f>SUM(F59:F59)</f>
        <v>8.5</v>
      </c>
      <c r="G58" s="21">
        <f>SUM(G59:G59)</f>
        <v>6</v>
      </c>
      <c r="H58" s="21">
        <f>SUM(H59:H59)</f>
        <v>6</v>
      </c>
      <c r="I58" s="19"/>
      <c r="J58" s="46"/>
      <c r="K58" s="48"/>
      <c r="L58" s="49"/>
      <c r="M58" s="50"/>
    </row>
    <row r="59" spans="1:13" s="3" customFormat="1" ht="27.75" customHeight="1">
      <c r="A59" s="24" t="s">
        <v>13</v>
      </c>
      <c r="B59" s="24"/>
      <c r="C59" s="24" t="s">
        <v>115</v>
      </c>
      <c r="D59" s="24" t="s">
        <v>116</v>
      </c>
      <c r="E59" s="42">
        <v>560</v>
      </c>
      <c r="F59" s="33">
        <v>8.5</v>
      </c>
      <c r="G59" s="33">
        <v>6</v>
      </c>
      <c r="H59" s="33">
        <v>6</v>
      </c>
      <c r="I59" s="24"/>
      <c r="J59" s="46"/>
      <c r="K59" s="48"/>
      <c r="L59" s="49"/>
      <c r="M59" s="50"/>
    </row>
    <row r="60" spans="1:13" s="3" customFormat="1" ht="27.75" customHeight="1">
      <c r="A60" s="19">
        <v>17</v>
      </c>
      <c r="B60" s="19" t="s">
        <v>117</v>
      </c>
      <c r="C60" s="19" t="s">
        <v>11</v>
      </c>
      <c r="D60" s="19" t="s">
        <v>80</v>
      </c>
      <c r="E60" s="20">
        <v>232</v>
      </c>
      <c r="F60" s="21">
        <v>24.81</v>
      </c>
      <c r="G60" s="21">
        <f>SUM(G61:G61)</f>
        <v>3.7</v>
      </c>
      <c r="H60" s="21">
        <v>13.7</v>
      </c>
      <c r="I60" s="19"/>
      <c r="J60" s="46"/>
      <c r="K60" s="48"/>
      <c r="L60" s="49"/>
      <c r="M60" s="50"/>
    </row>
    <row r="61" spans="1:13" s="3" customFormat="1" ht="27.75" customHeight="1">
      <c r="A61" s="24" t="s">
        <v>13</v>
      </c>
      <c r="B61" s="24"/>
      <c r="C61" s="24" t="s">
        <v>118</v>
      </c>
      <c r="D61" s="24" t="s">
        <v>119</v>
      </c>
      <c r="E61" s="31">
        <v>116</v>
      </c>
      <c r="F61" s="32">
        <v>5.2</v>
      </c>
      <c r="G61" s="32">
        <v>3.7</v>
      </c>
      <c r="H61" s="32">
        <v>3.7</v>
      </c>
      <c r="I61" s="24"/>
      <c r="J61" s="46"/>
      <c r="K61" s="48"/>
      <c r="L61" s="49"/>
      <c r="M61" s="50"/>
    </row>
    <row r="62" spans="1:13" s="3" customFormat="1" ht="27.75" customHeight="1">
      <c r="A62" s="24" t="s">
        <v>20</v>
      </c>
      <c r="B62" s="24"/>
      <c r="C62" s="24" t="s">
        <v>120</v>
      </c>
      <c r="D62" s="24" t="s">
        <v>121</v>
      </c>
      <c r="E62" s="31">
        <v>116</v>
      </c>
      <c r="F62" s="32">
        <v>19.61</v>
      </c>
      <c r="G62" s="32">
        <v>0</v>
      </c>
      <c r="H62" s="32">
        <v>10</v>
      </c>
      <c r="I62" s="24" t="s">
        <v>122</v>
      </c>
      <c r="J62" s="46"/>
      <c r="K62" s="48"/>
      <c r="L62" s="49"/>
      <c r="M62" s="50"/>
    </row>
    <row r="63" spans="1:13" s="3" customFormat="1" ht="27.75" customHeight="1">
      <c r="A63" s="19">
        <v>18</v>
      </c>
      <c r="B63" s="19" t="s">
        <v>123</v>
      </c>
      <c r="C63" s="19" t="s">
        <v>11</v>
      </c>
      <c r="D63" s="19" t="s">
        <v>80</v>
      </c>
      <c r="E63" s="20">
        <f>SUM(E64:E65)</f>
        <v>6806</v>
      </c>
      <c r="F63" s="21">
        <f>SUM(F64:F65)</f>
        <v>18</v>
      </c>
      <c r="G63" s="21">
        <f>SUM(G64:G65)</f>
        <v>13</v>
      </c>
      <c r="H63" s="21">
        <f>SUM(H64:H65)</f>
        <v>13</v>
      </c>
      <c r="I63" s="24"/>
      <c r="J63" s="46"/>
      <c r="K63" s="48"/>
      <c r="L63" s="49"/>
      <c r="M63" s="50"/>
    </row>
    <row r="64" spans="1:13" s="3" customFormat="1" ht="27.75" customHeight="1">
      <c r="A64" s="24" t="s">
        <v>13</v>
      </c>
      <c r="B64" s="24"/>
      <c r="C64" s="24" t="s">
        <v>124</v>
      </c>
      <c r="D64" s="24" t="s">
        <v>125</v>
      </c>
      <c r="E64" s="42">
        <v>306</v>
      </c>
      <c r="F64" s="33">
        <v>6</v>
      </c>
      <c r="G64" s="45">
        <v>4.5</v>
      </c>
      <c r="H64" s="45">
        <v>4.5</v>
      </c>
      <c r="I64" s="24"/>
      <c r="J64" s="51"/>
      <c r="K64" s="48"/>
      <c r="L64" s="49"/>
      <c r="M64" s="50"/>
    </row>
    <row r="65" spans="1:13" s="4" customFormat="1" ht="27.75" customHeight="1">
      <c r="A65" s="24" t="s">
        <v>20</v>
      </c>
      <c r="B65" s="24"/>
      <c r="C65" s="24" t="s">
        <v>126</v>
      </c>
      <c r="D65" s="24" t="s">
        <v>127</v>
      </c>
      <c r="E65" s="24">
        <v>6500</v>
      </c>
      <c r="F65" s="33">
        <v>12</v>
      </c>
      <c r="G65" s="33">
        <v>8.5</v>
      </c>
      <c r="H65" s="33">
        <v>8.5</v>
      </c>
      <c r="I65" s="24"/>
      <c r="J65" s="51"/>
      <c r="K65" s="85"/>
      <c r="M65" s="86"/>
    </row>
    <row r="66" spans="1:11" s="3" customFormat="1" ht="27.75" customHeight="1">
      <c r="A66" s="41">
        <v>19</v>
      </c>
      <c r="B66" s="41" t="s">
        <v>128</v>
      </c>
      <c r="C66" s="41" t="s">
        <v>11</v>
      </c>
      <c r="D66" s="41" t="s">
        <v>80</v>
      </c>
      <c r="E66" s="59">
        <f>SUM(E67:E68)</f>
        <v>904</v>
      </c>
      <c r="F66" s="23">
        <f>SUM(F67:F68)</f>
        <v>3</v>
      </c>
      <c r="G66" s="23">
        <f>SUM(G67:G68)</f>
        <v>2</v>
      </c>
      <c r="H66" s="23">
        <f>SUM(H67:H68)</f>
        <v>0.9400000000000001</v>
      </c>
      <c r="I66" s="41"/>
      <c r="J66" s="14"/>
      <c r="K66" s="87"/>
    </row>
    <row r="67" spans="1:11" s="4" customFormat="1" ht="27.75" customHeight="1">
      <c r="A67" s="24" t="s">
        <v>13</v>
      </c>
      <c r="B67" s="30"/>
      <c r="C67" s="24" t="s">
        <v>129</v>
      </c>
      <c r="D67" s="40" t="s">
        <v>45</v>
      </c>
      <c r="E67" s="42">
        <v>260</v>
      </c>
      <c r="F67" s="33">
        <v>1.5</v>
      </c>
      <c r="G67" s="33">
        <v>1</v>
      </c>
      <c r="H67" s="33">
        <v>0.56</v>
      </c>
      <c r="I67" s="26" t="s">
        <v>130</v>
      </c>
      <c r="J67" s="88"/>
      <c r="K67" s="89"/>
    </row>
    <row r="68" spans="1:11" s="4" customFormat="1" ht="27.75" customHeight="1">
      <c r="A68" s="24" t="s">
        <v>20</v>
      </c>
      <c r="B68" s="30"/>
      <c r="C68" s="24" t="s">
        <v>131</v>
      </c>
      <c r="D68" s="40" t="s">
        <v>45</v>
      </c>
      <c r="E68" s="42">
        <v>644</v>
      </c>
      <c r="F68" s="33">
        <v>1.5</v>
      </c>
      <c r="G68" s="33">
        <v>1</v>
      </c>
      <c r="H68" s="33">
        <v>0.38</v>
      </c>
      <c r="I68" s="26" t="s">
        <v>130</v>
      </c>
      <c r="J68" s="88"/>
      <c r="K68" s="89"/>
    </row>
    <row r="69" spans="1:11" s="3" customFormat="1" ht="27.75" customHeight="1">
      <c r="A69" s="37">
        <v>20</v>
      </c>
      <c r="B69" s="41" t="s">
        <v>132</v>
      </c>
      <c r="C69" s="41" t="s">
        <v>11</v>
      </c>
      <c r="D69" s="41" t="s">
        <v>80</v>
      </c>
      <c r="E69" s="59">
        <f>SUM(E70:E71)</f>
        <v>268</v>
      </c>
      <c r="F69" s="23">
        <v>17.9</v>
      </c>
      <c r="G69" s="21">
        <v>12.5</v>
      </c>
      <c r="H69" s="23">
        <f>SUM(H70:H71)</f>
        <v>6</v>
      </c>
      <c r="I69" s="41"/>
      <c r="J69" s="14"/>
      <c r="K69" s="87"/>
    </row>
    <row r="70" spans="1:11" s="4" customFormat="1" ht="27.75" customHeight="1">
      <c r="A70" s="24" t="s">
        <v>13</v>
      </c>
      <c r="B70" s="30"/>
      <c r="C70" s="24" t="s">
        <v>133</v>
      </c>
      <c r="D70" s="60" t="s">
        <v>134</v>
      </c>
      <c r="E70" s="42">
        <v>166</v>
      </c>
      <c r="F70" s="26">
        <v>4.3</v>
      </c>
      <c r="G70" s="26">
        <v>3</v>
      </c>
      <c r="H70" s="26">
        <v>3</v>
      </c>
      <c r="I70" s="26"/>
      <c r="J70" s="88"/>
      <c r="K70" s="89"/>
    </row>
    <row r="71" spans="1:11" s="4" customFormat="1" ht="27.75" customHeight="1">
      <c r="A71" s="24" t="s">
        <v>20</v>
      </c>
      <c r="B71" s="40"/>
      <c r="C71" s="24" t="s">
        <v>135</v>
      </c>
      <c r="D71" s="24" t="s">
        <v>136</v>
      </c>
      <c r="E71" s="42">
        <v>102</v>
      </c>
      <c r="F71" s="33">
        <v>4</v>
      </c>
      <c r="G71" s="26">
        <v>3</v>
      </c>
      <c r="H71" s="33">
        <v>3</v>
      </c>
      <c r="I71" s="23"/>
      <c r="J71" s="51"/>
      <c r="K71" s="89"/>
    </row>
    <row r="72" spans="1:11" s="4" customFormat="1" ht="75" customHeight="1">
      <c r="A72" s="24" t="s">
        <v>23</v>
      </c>
      <c r="B72" s="40"/>
      <c r="C72" s="61" t="s">
        <v>137</v>
      </c>
      <c r="D72" s="62" t="s">
        <v>138</v>
      </c>
      <c r="E72" s="63">
        <v>200</v>
      </c>
      <c r="F72" s="64">
        <v>9.6</v>
      </c>
      <c r="G72" s="64">
        <v>6.5</v>
      </c>
      <c r="H72" s="32">
        <v>0</v>
      </c>
      <c r="I72" s="52" t="s">
        <v>139</v>
      </c>
      <c r="J72" s="51"/>
      <c r="K72" s="89"/>
    </row>
    <row r="73" spans="1:11" s="3" customFormat="1" ht="27.75" customHeight="1">
      <c r="A73" s="19">
        <v>21</v>
      </c>
      <c r="B73" s="41" t="s">
        <v>140</v>
      </c>
      <c r="C73" s="41" t="s">
        <v>11</v>
      </c>
      <c r="D73" s="41" t="s">
        <v>80</v>
      </c>
      <c r="E73" s="65">
        <f>SUM(E74:E75)</f>
        <v>815</v>
      </c>
      <c r="F73" s="23">
        <f>SUM(F74:F75)</f>
        <v>20.830000000000002</v>
      </c>
      <c r="G73" s="23">
        <f>SUM(G74:G75)</f>
        <v>14</v>
      </c>
      <c r="H73" s="23">
        <f>SUM(H74:H75)</f>
        <v>14</v>
      </c>
      <c r="I73" s="23"/>
      <c r="J73" s="14"/>
      <c r="K73" s="87"/>
    </row>
    <row r="74" spans="1:11" s="4" customFormat="1" ht="27.75" customHeight="1">
      <c r="A74" s="24" t="s">
        <v>13</v>
      </c>
      <c r="B74" s="40"/>
      <c r="C74" s="24" t="s">
        <v>141</v>
      </c>
      <c r="D74" s="60" t="s">
        <v>142</v>
      </c>
      <c r="E74" s="42">
        <v>178</v>
      </c>
      <c r="F74" s="33">
        <v>13.47</v>
      </c>
      <c r="G74" s="33">
        <v>9</v>
      </c>
      <c r="H74" s="33">
        <v>9</v>
      </c>
      <c r="I74" s="26"/>
      <c r="J74" s="88"/>
      <c r="K74" s="89"/>
    </row>
    <row r="75" spans="1:11" s="4" customFormat="1" ht="27.75" customHeight="1">
      <c r="A75" s="24" t="s">
        <v>20</v>
      </c>
      <c r="B75" s="40"/>
      <c r="C75" s="24" t="s">
        <v>143</v>
      </c>
      <c r="D75" s="60" t="s">
        <v>144</v>
      </c>
      <c r="E75" s="42">
        <v>637</v>
      </c>
      <c r="F75" s="33">
        <v>7.36</v>
      </c>
      <c r="G75" s="33">
        <v>5</v>
      </c>
      <c r="H75" s="33">
        <v>5</v>
      </c>
      <c r="I75" s="26"/>
      <c r="J75" s="88"/>
      <c r="K75" s="89"/>
    </row>
    <row r="76" spans="1:11" s="3" customFormat="1" ht="27.75" customHeight="1">
      <c r="A76" s="37">
        <v>22</v>
      </c>
      <c r="B76" s="41" t="s">
        <v>145</v>
      </c>
      <c r="C76" s="41" t="s">
        <v>11</v>
      </c>
      <c r="D76" s="41" t="s">
        <v>12</v>
      </c>
      <c r="E76" s="59">
        <f>SUM(E77:E77)</f>
        <v>310</v>
      </c>
      <c r="F76" s="23">
        <f>SUM(F77:F77)</f>
        <v>14.8</v>
      </c>
      <c r="G76" s="23">
        <f>SUM(G77:G77)</f>
        <v>10</v>
      </c>
      <c r="H76" s="23">
        <f>SUM(H77:H77)</f>
        <v>10</v>
      </c>
      <c r="I76" s="23"/>
      <c r="J76" s="14"/>
      <c r="K76" s="87"/>
    </row>
    <row r="77" spans="1:11" s="4" customFormat="1" ht="27.75" customHeight="1">
      <c r="A77" s="24" t="s">
        <v>13</v>
      </c>
      <c r="B77" s="30"/>
      <c r="C77" s="24" t="s">
        <v>146</v>
      </c>
      <c r="D77" s="24" t="s">
        <v>147</v>
      </c>
      <c r="E77" s="42">
        <v>310</v>
      </c>
      <c r="F77" s="33">
        <v>14.8</v>
      </c>
      <c r="G77" s="33">
        <v>10</v>
      </c>
      <c r="H77" s="33">
        <v>10</v>
      </c>
      <c r="I77" s="26"/>
      <c r="J77" s="88"/>
      <c r="K77" s="89"/>
    </row>
    <row r="78" spans="1:11" s="3" customFormat="1" ht="27.75" customHeight="1">
      <c r="A78" s="19">
        <v>23</v>
      </c>
      <c r="B78" s="66" t="s">
        <v>148</v>
      </c>
      <c r="C78" s="41" t="s">
        <v>11</v>
      </c>
      <c r="D78" s="41" t="s">
        <v>149</v>
      </c>
      <c r="E78" s="67">
        <v>400</v>
      </c>
      <c r="F78" s="68">
        <v>1.5</v>
      </c>
      <c r="G78" s="68">
        <v>1</v>
      </c>
      <c r="H78" s="69">
        <v>0</v>
      </c>
      <c r="I78" s="23"/>
      <c r="J78" s="14"/>
      <c r="K78" s="87"/>
    </row>
    <row r="79" spans="1:11" s="4" customFormat="1" ht="66" customHeight="1">
      <c r="A79" s="24" t="s">
        <v>13</v>
      </c>
      <c r="B79" s="61"/>
      <c r="C79" s="61" t="s">
        <v>150</v>
      </c>
      <c r="D79" s="70" t="s">
        <v>45</v>
      </c>
      <c r="E79" s="63">
        <v>400</v>
      </c>
      <c r="F79" s="71">
        <v>1.5</v>
      </c>
      <c r="G79" s="71">
        <v>1</v>
      </c>
      <c r="H79" s="32">
        <v>0</v>
      </c>
      <c r="I79" s="61" t="s">
        <v>151</v>
      </c>
      <c r="J79" s="88"/>
      <c r="K79" s="89"/>
    </row>
    <row r="80" spans="1:11" s="3" customFormat="1" ht="27.75" customHeight="1">
      <c r="A80" s="19">
        <v>24</v>
      </c>
      <c r="B80" s="66" t="s">
        <v>152</v>
      </c>
      <c r="C80" s="41" t="s">
        <v>11</v>
      </c>
      <c r="D80" s="41" t="s">
        <v>12</v>
      </c>
      <c r="E80" s="67">
        <v>150</v>
      </c>
      <c r="F80" s="68">
        <v>1.5</v>
      </c>
      <c r="G80" s="68">
        <v>1</v>
      </c>
      <c r="H80" s="69">
        <v>1</v>
      </c>
      <c r="I80" s="66"/>
      <c r="J80" s="14"/>
      <c r="K80" s="87"/>
    </row>
    <row r="81" spans="1:11" s="4" customFormat="1" ht="40.5" customHeight="1">
      <c r="A81" s="24" t="s">
        <v>13</v>
      </c>
      <c r="B81" s="61"/>
      <c r="C81" s="70" t="s">
        <v>153</v>
      </c>
      <c r="D81" s="70" t="s">
        <v>45</v>
      </c>
      <c r="E81" s="63">
        <v>150</v>
      </c>
      <c r="F81" s="71">
        <v>1.5</v>
      </c>
      <c r="G81" s="71">
        <v>1</v>
      </c>
      <c r="H81" s="32">
        <v>1</v>
      </c>
      <c r="I81" s="61"/>
      <c r="J81" s="88"/>
      <c r="K81" s="89"/>
    </row>
    <row r="82" spans="1:11" s="3" customFormat="1" ht="27.75" customHeight="1">
      <c r="A82" s="19">
        <v>25</v>
      </c>
      <c r="B82" s="66" t="s">
        <v>154</v>
      </c>
      <c r="C82" s="41" t="s">
        <v>11</v>
      </c>
      <c r="D82" s="41" t="s">
        <v>149</v>
      </c>
      <c r="E82" s="67">
        <v>320</v>
      </c>
      <c r="F82" s="68">
        <v>20.7</v>
      </c>
      <c r="G82" s="68">
        <v>10</v>
      </c>
      <c r="H82" s="69">
        <v>0</v>
      </c>
      <c r="I82" s="66"/>
      <c r="J82" s="14"/>
      <c r="K82" s="87"/>
    </row>
    <row r="83" spans="1:11" s="4" customFormat="1" ht="72" customHeight="1">
      <c r="A83" s="24" t="s">
        <v>13</v>
      </c>
      <c r="B83" s="61"/>
      <c r="C83" s="61" t="s">
        <v>155</v>
      </c>
      <c r="D83" s="72" t="s">
        <v>156</v>
      </c>
      <c r="E83" s="63">
        <v>320</v>
      </c>
      <c r="F83" s="71">
        <v>20.7</v>
      </c>
      <c r="G83" s="71">
        <v>10</v>
      </c>
      <c r="H83" s="32">
        <v>0</v>
      </c>
      <c r="I83" s="52" t="s">
        <v>157</v>
      </c>
      <c r="J83" s="88"/>
      <c r="K83" s="89"/>
    </row>
    <row r="84" spans="1:13" s="3" customFormat="1" ht="27.75" customHeight="1">
      <c r="A84" s="19">
        <v>26</v>
      </c>
      <c r="B84" s="19" t="s">
        <v>158</v>
      </c>
      <c r="C84" s="19" t="s">
        <v>11</v>
      </c>
      <c r="D84" s="19" t="s">
        <v>80</v>
      </c>
      <c r="E84" s="20">
        <f>SUM(E85:E86)</f>
        <v>2198</v>
      </c>
      <c r="F84" s="21">
        <f>SUM(F85:F86)</f>
        <v>43.6777</v>
      </c>
      <c r="G84" s="21">
        <f>SUM(G85:G86)</f>
        <v>17</v>
      </c>
      <c r="H84" s="21">
        <f>SUM(H85:H86)</f>
        <v>17</v>
      </c>
      <c r="I84" s="19"/>
      <c r="J84" s="46"/>
      <c r="K84" s="48"/>
      <c r="L84" s="49"/>
      <c r="M84" s="50"/>
    </row>
    <row r="85" spans="1:13" s="3" customFormat="1" ht="27.75" customHeight="1">
      <c r="A85" s="24" t="s">
        <v>13</v>
      </c>
      <c r="B85" s="24"/>
      <c r="C85" s="24" t="s">
        <v>159</v>
      </c>
      <c r="D85" s="73" t="s">
        <v>160</v>
      </c>
      <c r="E85" s="42">
        <v>1110</v>
      </c>
      <c r="F85" s="33">
        <v>33.1477</v>
      </c>
      <c r="G85" s="33">
        <v>10</v>
      </c>
      <c r="H85" s="33">
        <v>10</v>
      </c>
      <c r="I85" s="24"/>
      <c r="J85" s="46"/>
      <c r="K85" s="48"/>
      <c r="L85" s="49"/>
      <c r="M85" s="50"/>
    </row>
    <row r="86" spans="1:13" s="3" customFormat="1" ht="27.75" customHeight="1">
      <c r="A86" s="24" t="s">
        <v>20</v>
      </c>
      <c r="B86" s="24"/>
      <c r="C86" s="24" t="s">
        <v>161</v>
      </c>
      <c r="D86" s="73" t="s">
        <v>162</v>
      </c>
      <c r="E86" s="42">
        <v>1088</v>
      </c>
      <c r="F86" s="33">
        <v>10.53</v>
      </c>
      <c r="G86" s="33">
        <v>7</v>
      </c>
      <c r="H86" s="33">
        <v>7</v>
      </c>
      <c r="I86" s="24"/>
      <c r="J86" s="46"/>
      <c r="K86" s="48"/>
      <c r="L86" s="49"/>
      <c r="M86" s="50"/>
    </row>
    <row r="87" spans="1:13" s="3" customFormat="1" ht="27.75" customHeight="1">
      <c r="A87" s="19">
        <v>27</v>
      </c>
      <c r="B87" s="19" t="s">
        <v>163</v>
      </c>
      <c r="C87" s="19" t="s">
        <v>11</v>
      </c>
      <c r="D87" s="19" t="s">
        <v>41</v>
      </c>
      <c r="E87" s="20">
        <f>SUM(E88:E90)</f>
        <v>2300</v>
      </c>
      <c r="F87" s="21">
        <f>SUM(F88:F90)</f>
        <v>22.7</v>
      </c>
      <c r="G87" s="21">
        <f>SUM(G88:G90)</f>
        <v>20.2</v>
      </c>
      <c r="H87" s="21">
        <f>SUM(H88:H90)</f>
        <v>20.2</v>
      </c>
      <c r="I87" s="19"/>
      <c r="J87" s="46"/>
      <c r="K87" s="48"/>
      <c r="L87" s="49"/>
      <c r="M87" s="50"/>
    </row>
    <row r="88" spans="1:13" s="4" customFormat="1" ht="34.5" customHeight="1">
      <c r="A88" s="24" t="s">
        <v>13</v>
      </c>
      <c r="B88" s="19"/>
      <c r="C88" s="24" t="s">
        <v>164</v>
      </c>
      <c r="D88" s="24" t="s">
        <v>165</v>
      </c>
      <c r="E88" s="24">
        <v>1300</v>
      </c>
      <c r="F88" s="33">
        <v>12.5</v>
      </c>
      <c r="G88" s="33">
        <v>10</v>
      </c>
      <c r="H88" s="33">
        <v>10</v>
      </c>
      <c r="I88" s="24"/>
      <c r="J88" s="48"/>
      <c r="K88" s="53"/>
      <c r="L88" s="54"/>
      <c r="M88" s="55"/>
    </row>
    <row r="89" spans="1:13" s="4" customFormat="1" ht="30.75" customHeight="1">
      <c r="A89" s="24" t="s">
        <v>20</v>
      </c>
      <c r="B89" s="24"/>
      <c r="C89" s="24" t="s">
        <v>166</v>
      </c>
      <c r="D89" s="24" t="s">
        <v>165</v>
      </c>
      <c r="E89" s="42">
        <v>600</v>
      </c>
      <c r="F89" s="33">
        <v>8.9</v>
      </c>
      <c r="G89" s="33">
        <v>8.9</v>
      </c>
      <c r="H89" s="33">
        <v>8.9</v>
      </c>
      <c r="I89" s="24"/>
      <c r="J89" s="53"/>
      <c r="K89" s="53"/>
      <c r="L89" s="54"/>
      <c r="M89" s="55"/>
    </row>
    <row r="90" spans="1:13" s="4" customFormat="1" ht="27.75" customHeight="1">
      <c r="A90" s="24" t="s">
        <v>23</v>
      </c>
      <c r="B90" s="24"/>
      <c r="C90" s="24" t="s">
        <v>167</v>
      </c>
      <c r="D90" s="40" t="s">
        <v>168</v>
      </c>
      <c r="E90" s="42">
        <v>400</v>
      </c>
      <c r="F90" s="33">
        <v>1.3</v>
      </c>
      <c r="G90" s="33">
        <v>1.3</v>
      </c>
      <c r="H90" s="33">
        <v>1.3</v>
      </c>
      <c r="I90" s="24"/>
      <c r="J90" s="53"/>
      <c r="K90" s="53"/>
      <c r="L90" s="54"/>
      <c r="M90" s="55"/>
    </row>
    <row r="91" spans="1:13" s="4" customFormat="1" ht="27.75" customHeight="1">
      <c r="A91" s="19">
        <v>28</v>
      </c>
      <c r="B91" s="19" t="s">
        <v>169</v>
      </c>
      <c r="C91" s="19" t="s">
        <v>11</v>
      </c>
      <c r="D91" s="19" t="s">
        <v>17</v>
      </c>
      <c r="E91" s="20">
        <f>SUM(E92:E95)</f>
        <v>1400</v>
      </c>
      <c r="F91" s="21">
        <f>SUM(F92:F95)</f>
        <v>20.75</v>
      </c>
      <c r="G91" s="21">
        <f>SUM(G92:G95)</f>
        <v>15</v>
      </c>
      <c r="H91" s="21">
        <f>SUM(H92:H95)</f>
        <v>14.5</v>
      </c>
      <c r="I91" s="19"/>
      <c r="J91" s="48"/>
      <c r="K91" s="53"/>
      <c r="L91" s="54"/>
      <c r="M91" s="55"/>
    </row>
    <row r="92" spans="1:13" s="4" customFormat="1" ht="27.75" customHeight="1">
      <c r="A92" s="24" t="s">
        <v>13</v>
      </c>
      <c r="B92" s="24"/>
      <c r="C92" s="24" t="s">
        <v>170</v>
      </c>
      <c r="D92" s="24" t="s">
        <v>171</v>
      </c>
      <c r="E92" s="42">
        <v>300</v>
      </c>
      <c r="F92" s="33">
        <v>7.6</v>
      </c>
      <c r="G92" s="33">
        <v>5.5</v>
      </c>
      <c r="H92" s="33">
        <v>5</v>
      </c>
      <c r="I92" s="24"/>
      <c r="J92" s="53"/>
      <c r="K92" s="53"/>
      <c r="L92" s="54"/>
      <c r="M92" s="55"/>
    </row>
    <row r="93" spans="1:13" s="4" customFormat="1" ht="27.75" customHeight="1">
      <c r="A93" s="24" t="s">
        <v>20</v>
      </c>
      <c r="B93" s="24"/>
      <c r="C93" s="24" t="s">
        <v>172</v>
      </c>
      <c r="D93" s="24" t="s">
        <v>173</v>
      </c>
      <c r="E93" s="42">
        <v>500</v>
      </c>
      <c r="F93" s="33">
        <v>6.85</v>
      </c>
      <c r="G93" s="33">
        <v>5</v>
      </c>
      <c r="H93" s="33">
        <v>5</v>
      </c>
      <c r="I93" s="24"/>
      <c r="J93" s="53"/>
      <c r="K93" s="53"/>
      <c r="L93" s="54"/>
      <c r="M93" s="55"/>
    </row>
    <row r="94" spans="1:13" s="4" customFormat="1" ht="27.75" customHeight="1">
      <c r="A94" s="24" t="s">
        <v>23</v>
      </c>
      <c r="B94" s="74"/>
      <c r="C94" s="24" t="s">
        <v>174</v>
      </c>
      <c r="D94" s="24" t="s">
        <v>175</v>
      </c>
      <c r="E94" s="42">
        <v>500</v>
      </c>
      <c r="F94" s="33">
        <v>3.3</v>
      </c>
      <c r="G94" s="33">
        <v>2.4</v>
      </c>
      <c r="H94" s="33">
        <v>2.4</v>
      </c>
      <c r="I94" s="24"/>
      <c r="J94" s="53"/>
      <c r="K94" s="53"/>
      <c r="L94" s="54"/>
      <c r="M94" s="55"/>
    </row>
    <row r="95" spans="1:13" s="4" customFormat="1" ht="27.75" customHeight="1">
      <c r="A95" s="75" t="s">
        <v>26</v>
      </c>
      <c r="B95" s="76"/>
      <c r="C95" s="77" t="s">
        <v>176</v>
      </c>
      <c r="D95" s="74" t="s">
        <v>177</v>
      </c>
      <c r="E95" s="78">
        <v>100</v>
      </c>
      <c r="F95" s="79">
        <v>3</v>
      </c>
      <c r="G95" s="79">
        <v>2.1</v>
      </c>
      <c r="H95" s="79">
        <v>2.1</v>
      </c>
      <c r="I95" s="74"/>
      <c r="J95" s="53"/>
      <c r="K95" s="53"/>
      <c r="L95" s="54"/>
      <c r="M95" s="55"/>
    </row>
    <row r="96" spans="1:28" s="7" customFormat="1" ht="27.75" customHeight="1">
      <c r="A96" s="19" t="s">
        <v>178</v>
      </c>
      <c r="B96" s="19"/>
      <c r="C96" s="19"/>
      <c r="D96" s="37" t="s">
        <v>179</v>
      </c>
      <c r="E96" s="80">
        <f>E3+E5+E11+E13+E15+E19++E34+E30+E38+E41+E43+E46+E48+E51+E58+E60+E66+E63+E69+E73+E76+E84+E87+E91+E53</f>
        <v>53885</v>
      </c>
      <c r="F96" s="69">
        <f>F3+F5+F11+F13+F15+F19+F30+F38+F41+F43+F46+F48+F51+F53+F58+F60+F63+F66+F69+F73+F76+F78+F80+F82+F84+F87+F91+F34</f>
        <v>472.47769999999997</v>
      </c>
      <c r="G96" s="69">
        <f>G3+G5+G11+G13+G15+G19+G30+G34+G38+G41+G43+G46+G48+G51+G53+G58+G60+G63+G69+G73+G79+G81+G83+G84+G87+G91+G76+G66</f>
        <v>300</v>
      </c>
      <c r="H96" s="69">
        <f>H3+H5+H11+H13+H15+H19+H30+H34+H38+H41+H43+H46+H48+H51+H53+H58+H60+H63+H66+H69+H73+H76+H78+H80+H82+H84+H91+H87</f>
        <v>279.00999999999993</v>
      </c>
      <c r="I96" s="19"/>
      <c r="J96" s="46"/>
      <c r="K96" s="48"/>
      <c r="L96" s="49"/>
      <c r="M96" s="50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91"/>
    </row>
    <row r="97" spans="1:9" s="1" customFormat="1" ht="14.25">
      <c r="A97" s="81"/>
      <c r="B97" s="81"/>
      <c r="C97" s="82"/>
      <c r="D97" s="82"/>
      <c r="E97" s="83"/>
      <c r="F97" s="84"/>
      <c r="G97" s="84"/>
      <c r="H97" s="84"/>
      <c r="I97" s="90"/>
    </row>
    <row r="98" spans="1:9" s="1" customFormat="1" ht="14.25">
      <c r="A98" s="81"/>
      <c r="B98" s="81"/>
      <c r="C98" s="82"/>
      <c r="D98" s="82"/>
      <c r="E98" s="83"/>
      <c r="F98" s="84"/>
      <c r="G98" s="84"/>
      <c r="H98" s="84"/>
      <c r="I98" s="90"/>
    </row>
    <row r="99" spans="1:9" s="1" customFormat="1" ht="14.25">
      <c r="A99" s="81"/>
      <c r="B99" s="81"/>
      <c r="C99" s="82"/>
      <c r="D99" s="82"/>
      <c r="E99" s="83"/>
      <c r="F99" s="84"/>
      <c r="G99" s="84"/>
      <c r="H99" s="84"/>
      <c r="I99" s="90"/>
    </row>
    <row r="100" spans="1:9" s="1" customFormat="1" ht="14.25">
      <c r="A100" s="81"/>
      <c r="B100" s="81"/>
      <c r="C100" s="82"/>
      <c r="D100" s="82"/>
      <c r="E100" s="83"/>
      <c r="F100" s="84"/>
      <c r="G100" s="84"/>
      <c r="H100" s="84"/>
      <c r="I100" s="90"/>
    </row>
    <row r="101" spans="1:9" s="1" customFormat="1" ht="14.25">
      <c r="A101" s="81"/>
      <c r="B101" s="81"/>
      <c r="C101" s="82"/>
      <c r="D101" s="82"/>
      <c r="E101" s="83"/>
      <c r="F101" s="84"/>
      <c r="G101" s="84"/>
      <c r="H101" s="84"/>
      <c r="I101" s="90"/>
    </row>
    <row r="102" spans="1:9" s="1" customFormat="1" ht="14.25">
      <c r="A102" s="81"/>
      <c r="B102" s="81"/>
      <c r="C102" s="82"/>
      <c r="D102" s="82"/>
      <c r="E102" s="83"/>
      <c r="F102" s="84"/>
      <c r="G102" s="84"/>
      <c r="H102" s="84"/>
      <c r="I102" s="90"/>
    </row>
    <row r="103" spans="1:9" s="1" customFormat="1" ht="14.25">
      <c r="A103" s="81"/>
      <c r="B103" s="81"/>
      <c r="C103" s="82"/>
      <c r="D103" s="82"/>
      <c r="E103" s="83"/>
      <c r="F103" s="84"/>
      <c r="G103" s="84"/>
      <c r="H103" s="84"/>
      <c r="I103" s="90"/>
    </row>
    <row r="104" spans="1:9" s="1" customFormat="1" ht="14.25">
      <c r="A104" s="81"/>
      <c r="B104" s="81"/>
      <c r="C104" s="82"/>
      <c r="D104" s="82"/>
      <c r="E104" s="83"/>
      <c r="F104" s="84"/>
      <c r="G104" s="84"/>
      <c r="H104" s="84"/>
      <c r="I104" s="90"/>
    </row>
    <row r="105" spans="1:9" s="1" customFormat="1" ht="14.25">
      <c r="A105" s="81"/>
      <c r="B105" s="81"/>
      <c r="C105" s="82"/>
      <c r="D105" s="82"/>
      <c r="E105" s="83"/>
      <c r="F105" s="84"/>
      <c r="G105" s="84"/>
      <c r="H105" s="84"/>
      <c r="I105" s="90"/>
    </row>
    <row r="106" spans="1:9" s="1" customFormat="1" ht="14.25">
      <c r="A106" s="81"/>
      <c r="B106" s="81"/>
      <c r="C106" s="82"/>
      <c r="D106" s="82"/>
      <c r="E106" s="83"/>
      <c r="F106" s="84"/>
      <c r="G106" s="84"/>
      <c r="H106" s="84"/>
      <c r="I106" s="90"/>
    </row>
    <row r="107" spans="1:9" s="1" customFormat="1" ht="14.25">
      <c r="A107" s="81"/>
      <c r="B107" s="81"/>
      <c r="C107" s="82"/>
      <c r="D107" s="82"/>
      <c r="E107" s="83"/>
      <c r="F107" s="84"/>
      <c r="G107" s="84"/>
      <c r="H107" s="84"/>
      <c r="I107" s="90"/>
    </row>
    <row r="108" spans="1:9" s="1" customFormat="1" ht="14.25">
      <c r="A108" s="81"/>
      <c r="B108" s="81"/>
      <c r="C108" s="82"/>
      <c r="D108" s="82"/>
      <c r="E108" s="83"/>
      <c r="F108" s="84"/>
      <c r="G108" s="84"/>
      <c r="H108" s="84"/>
      <c r="I108" s="90"/>
    </row>
    <row r="109" spans="1:9" s="1" customFormat="1" ht="14.25">
      <c r="A109" s="81"/>
      <c r="B109" s="81"/>
      <c r="C109" s="82"/>
      <c r="D109" s="82"/>
      <c r="E109" s="83"/>
      <c r="F109" s="84"/>
      <c r="G109" s="84"/>
      <c r="H109" s="84"/>
      <c r="I109" s="90"/>
    </row>
    <row r="110" spans="1:9" s="1" customFormat="1" ht="14.25">
      <c r="A110" s="81"/>
      <c r="B110" s="81"/>
      <c r="C110" s="82"/>
      <c r="D110" s="82"/>
      <c r="E110" s="83"/>
      <c r="F110" s="84"/>
      <c r="G110" s="84"/>
      <c r="H110" s="84"/>
      <c r="I110" s="90"/>
    </row>
    <row r="111" spans="1:9" s="1" customFormat="1" ht="14.25">
      <c r="A111" s="81"/>
      <c r="B111" s="81"/>
      <c r="C111" s="82"/>
      <c r="D111" s="82"/>
      <c r="E111" s="83"/>
      <c r="F111" s="84"/>
      <c r="G111" s="84"/>
      <c r="H111" s="84"/>
      <c r="I111" s="90"/>
    </row>
    <row r="112" spans="1:9" s="1" customFormat="1" ht="14.25">
      <c r="A112" s="81"/>
      <c r="B112" s="81"/>
      <c r="C112" s="82"/>
      <c r="D112" s="82"/>
      <c r="E112" s="83"/>
      <c r="F112" s="84"/>
      <c r="G112" s="84"/>
      <c r="H112" s="84"/>
      <c r="I112" s="90"/>
    </row>
    <row r="113" spans="1:9" s="1" customFormat="1" ht="14.25">
      <c r="A113" s="81"/>
      <c r="B113" s="81"/>
      <c r="C113" s="82"/>
      <c r="D113" s="82"/>
      <c r="E113" s="83"/>
      <c r="F113" s="84"/>
      <c r="G113" s="84"/>
      <c r="H113" s="84"/>
      <c r="I113" s="90"/>
    </row>
    <row r="114" spans="1:9" s="1" customFormat="1" ht="14.25">
      <c r="A114" s="81"/>
      <c r="B114" s="81"/>
      <c r="C114" s="82"/>
      <c r="D114" s="82"/>
      <c r="E114" s="83"/>
      <c r="F114" s="84"/>
      <c r="G114" s="84"/>
      <c r="H114" s="84"/>
      <c r="I114" s="90"/>
    </row>
    <row r="115" spans="1:9" s="1" customFormat="1" ht="14.25">
      <c r="A115" s="81"/>
      <c r="B115" s="81"/>
      <c r="C115" s="82"/>
      <c r="D115" s="82"/>
      <c r="E115" s="83"/>
      <c r="F115" s="84"/>
      <c r="G115" s="84"/>
      <c r="H115" s="84"/>
      <c r="I115" s="90"/>
    </row>
    <row r="116" spans="1:9" s="1" customFormat="1" ht="14.25">
      <c r="A116" s="81"/>
      <c r="B116" s="81"/>
      <c r="C116" s="82"/>
      <c r="D116" s="82"/>
      <c r="E116" s="83"/>
      <c r="F116" s="84"/>
      <c r="G116" s="84"/>
      <c r="H116" s="84"/>
      <c r="I116" s="90"/>
    </row>
    <row r="117" spans="1:9" s="1" customFormat="1" ht="14.25">
      <c r="A117" s="81"/>
      <c r="B117" s="81"/>
      <c r="C117" s="82"/>
      <c r="D117" s="82"/>
      <c r="E117" s="83"/>
      <c r="F117" s="84"/>
      <c r="G117" s="84"/>
      <c r="H117" s="84"/>
      <c r="I117" s="90"/>
    </row>
    <row r="118" spans="1:9" s="1" customFormat="1" ht="14.25">
      <c r="A118" s="81"/>
      <c r="B118" s="81"/>
      <c r="C118" s="82"/>
      <c r="D118" s="82"/>
      <c r="E118" s="83"/>
      <c r="F118" s="84"/>
      <c r="G118" s="84"/>
      <c r="H118" s="84"/>
      <c r="I118" s="90"/>
    </row>
    <row r="119" spans="1:9" s="1" customFormat="1" ht="14.25">
      <c r="A119" s="81"/>
      <c r="B119" s="81"/>
      <c r="C119" s="82"/>
      <c r="D119" s="82"/>
      <c r="E119" s="83"/>
      <c r="F119" s="84"/>
      <c r="G119" s="84"/>
      <c r="H119" s="84"/>
      <c r="I119" s="90"/>
    </row>
    <row r="120" spans="1:9" s="1" customFormat="1" ht="14.25">
      <c r="A120" s="81"/>
      <c r="B120" s="81"/>
      <c r="C120" s="82"/>
      <c r="D120" s="82"/>
      <c r="E120" s="83"/>
      <c r="F120" s="84"/>
      <c r="G120" s="84"/>
      <c r="H120" s="84"/>
      <c r="I120" s="90"/>
    </row>
    <row r="121" spans="1:9" s="1" customFormat="1" ht="14.25">
      <c r="A121" s="81"/>
      <c r="B121" s="81"/>
      <c r="C121" s="82"/>
      <c r="D121" s="82"/>
      <c r="E121" s="83"/>
      <c r="F121" s="84"/>
      <c r="G121" s="84"/>
      <c r="H121" s="84"/>
      <c r="I121" s="90"/>
    </row>
    <row r="122" spans="1:9" s="1" customFormat="1" ht="14.25">
      <c r="A122" s="81"/>
      <c r="B122" s="81"/>
      <c r="C122" s="82"/>
      <c r="D122" s="82"/>
      <c r="E122" s="83"/>
      <c r="F122" s="84"/>
      <c r="G122" s="84"/>
      <c r="H122" s="84"/>
      <c r="I122" s="90"/>
    </row>
    <row r="123" spans="1:9" s="1" customFormat="1" ht="14.25">
      <c r="A123" s="81"/>
      <c r="B123" s="81"/>
      <c r="C123" s="82"/>
      <c r="D123" s="82"/>
      <c r="E123" s="83"/>
      <c r="F123" s="84"/>
      <c r="G123" s="84"/>
      <c r="H123" s="84"/>
      <c r="I123" s="90"/>
    </row>
    <row r="124" spans="1:9" s="1" customFormat="1" ht="14.25">
      <c r="A124" s="81"/>
      <c r="B124" s="81"/>
      <c r="C124" s="82"/>
      <c r="D124" s="82"/>
      <c r="E124" s="83"/>
      <c r="F124" s="84"/>
      <c r="G124" s="84"/>
      <c r="H124" s="84"/>
      <c r="I124" s="90"/>
    </row>
    <row r="125" spans="1:9" s="1" customFormat="1" ht="14.25">
      <c r="A125" s="81"/>
      <c r="B125" s="81"/>
      <c r="C125" s="82"/>
      <c r="D125" s="82"/>
      <c r="E125" s="83"/>
      <c r="F125" s="84"/>
      <c r="G125" s="84"/>
      <c r="H125" s="84"/>
      <c r="I125" s="90"/>
    </row>
    <row r="126" spans="1:9" s="1" customFormat="1" ht="14.25">
      <c r="A126" s="81"/>
      <c r="B126" s="81"/>
      <c r="C126" s="82"/>
      <c r="D126" s="82"/>
      <c r="E126" s="83"/>
      <c r="F126" s="84"/>
      <c r="G126" s="84"/>
      <c r="H126" s="84"/>
      <c r="I126" s="90"/>
    </row>
    <row r="127" spans="1:9" s="1" customFormat="1" ht="14.25">
      <c r="A127" s="81"/>
      <c r="B127" s="81"/>
      <c r="C127" s="82"/>
      <c r="D127" s="82"/>
      <c r="E127" s="83"/>
      <c r="F127" s="84"/>
      <c r="G127" s="84"/>
      <c r="H127" s="84"/>
      <c r="I127" s="90"/>
    </row>
    <row r="128" spans="1:9" s="1" customFormat="1" ht="14.25">
      <c r="A128" s="81"/>
      <c r="B128" s="81"/>
      <c r="C128" s="82"/>
      <c r="D128" s="82"/>
      <c r="E128" s="83"/>
      <c r="F128" s="84"/>
      <c r="G128" s="84"/>
      <c r="H128" s="84"/>
      <c r="I128" s="90"/>
    </row>
    <row r="129" spans="1:9" s="1" customFormat="1" ht="14.25">
      <c r="A129" s="81"/>
      <c r="B129" s="81"/>
      <c r="C129" s="82"/>
      <c r="D129" s="82"/>
      <c r="E129" s="83"/>
      <c r="F129" s="84"/>
      <c r="G129" s="84"/>
      <c r="H129" s="84"/>
      <c r="I129" s="90"/>
    </row>
    <row r="130" spans="1:9" s="1" customFormat="1" ht="14.25">
      <c r="A130" s="81"/>
      <c r="B130" s="81"/>
      <c r="C130" s="82"/>
      <c r="D130" s="82"/>
      <c r="E130" s="83"/>
      <c r="F130" s="84"/>
      <c r="G130" s="84"/>
      <c r="H130" s="84"/>
      <c r="I130" s="90"/>
    </row>
    <row r="131" spans="1:9" s="1" customFormat="1" ht="14.25">
      <c r="A131" s="81"/>
      <c r="B131" s="81"/>
      <c r="C131" s="82"/>
      <c r="D131" s="82"/>
      <c r="E131" s="83"/>
      <c r="F131" s="84"/>
      <c r="G131" s="84"/>
      <c r="H131" s="84"/>
      <c r="I131" s="90"/>
    </row>
    <row r="132" spans="1:9" s="1" customFormat="1" ht="14.25">
      <c r="A132" s="81"/>
      <c r="B132" s="81"/>
      <c r="C132" s="82"/>
      <c r="D132" s="82"/>
      <c r="E132" s="83"/>
      <c r="F132" s="84"/>
      <c r="G132" s="84"/>
      <c r="H132" s="84"/>
      <c r="I132" s="90"/>
    </row>
    <row r="133" spans="1:9" s="1" customFormat="1" ht="14.25">
      <c r="A133" s="81"/>
      <c r="B133" s="81"/>
      <c r="C133" s="82"/>
      <c r="D133" s="82"/>
      <c r="E133" s="83"/>
      <c r="F133" s="84"/>
      <c r="G133" s="84"/>
      <c r="H133" s="84"/>
      <c r="I133" s="90"/>
    </row>
    <row r="134" spans="1:9" s="1" customFormat="1" ht="14.25">
      <c r="A134" s="81"/>
      <c r="B134" s="81"/>
      <c r="C134" s="82"/>
      <c r="D134" s="82"/>
      <c r="E134" s="83"/>
      <c r="F134" s="84"/>
      <c r="G134" s="84"/>
      <c r="H134" s="84"/>
      <c r="I134" s="90"/>
    </row>
    <row r="135" spans="1:9" s="1" customFormat="1" ht="14.25">
      <c r="A135" s="81"/>
      <c r="B135" s="81"/>
      <c r="C135" s="82"/>
      <c r="D135" s="82"/>
      <c r="E135" s="83"/>
      <c r="F135" s="84"/>
      <c r="G135" s="84"/>
      <c r="H135" s="84"/>
      <c r="I135" s="90"/>
    </row>
    <row r="136" spans="1:9" s="1" customFormat="1" ht="14.25">
      <c r="A136" s="81"/>
      <c r="B136" s="81"/>
      <c r="C136" s="82"/>
      <c r="D136" s="82"/>
      <c r="E136" s="83"/>
      <c r="F136" s="84"/>
      <c r="G136" s="84"/>
      <c r="H136" s="84"/>
      <c r="I136" s="90"/>
    </row>
    <row r="137" spans="1:9" s="1" customFormat="1" ht="14.25">
      <c r="A137" s="81"/>
      <c r="B137" s="81"/>
      <c r="C137" s="82"/>
      <c r="D137" s="82"/>
      <c r="E137" s="83"/>
      <c r="F137" s="84"/>
      <c r="G137" s="84"/>
      <c r="H137" s="84"/>
      <c r="I137" s="90"/>
    </row>
    <row r="138" spans="1:9" s="1" customFormat="1" ht="14.25">
      <c r="A138" s="81"/>
      <c r="B138" s="81"/>
      <c r="C138" s="82"/>
      <c r="D138" s="82"/>
      <c r="E138" s="83"/>
      <c r="F138" s="84"/>
      <c r="G138" s="84"/>
      <c r="H138" s="84"/>
      <c r="I138" s="90"/>
    </row>
    <row r="139" spans="1:9" s="1" customFormat="1" ht="14.25">
      <c r="A139" s="81"/>
      <c r="B139" s="81"/>
      <c r="C139" s="82"/>
      <c r="D139" s="82"/>
      <c r="E139" s="83"/>
      <c r="F139" s="84"/>
      <c r="G139" s="84"/>
      <c r="H139" s="84"/>
      <c r="I139" s="90"/>
    </row>
    <row r="140" spans="1:9" s="1" customFormat="1" ht="14.25">
      <c r="A140" s="81"/>
      <c r="B140" s="81"/>
      <c r="C140" s="82"/>
      <c r="D140" s="82"/>
      <c r="E140" s="83"/>
      <c r="F140" s="84"/>
      <c r="G140" s="84"/>
      <c r="H140" s="84"/>
      <c r="I140" s="90"/>
    </row>
    <row r="141" spans="1:9" s="1" customFormat="1" ht="14.25">
      <c r="A141" s="81"/>
      <c r="B141" s="81"/>
      <c r="C141" s="82"/>
      <c r="D141" s="82"/>
      <c r="E141" s="83"/>
      <c r="F141" s="84"/>
      <c r="G141" s="84"/>
      <c r="H141" s="84"/>
      <c r="I141" s="90"/>
    </row>
    <row r="142" spans="1:9" s="1" customFormat="1" ht="14.25">
      <c r="A142" s="81"/>
      <c r="B142" s="81"/>
      <c r="C142" s="82"/>
      <c r="D142" s="82"/>
      <c r="E142" s="83"/>
      <c r="F142" s="84"/>
      <c r="G142" s="84"/>
      <c r="H142" s="84"/>
      <c r="I142" s="90"/>
    </row>
    <row r="143" spans="1:9" s="1" customFormat="1" ht="14.25">
      <c r="A143" s="81"/>
      <c r="B143" s="81"/>
      <c r="C143" s="82"/>
      <c r="D143" s="82"/>
      <c r="E143" s="83"/>
      <c r="F143" s="84"/>
      <c r="G143" s="84"/>
      <c r="H143" s="84"/>
      <c r="I143" s="90"/>
    </row>
    <row r="144" spans="1:9" s="1" customFormat="1" ht="14.25">
      <c r="A144" s="81"/>
      <c r="B144" s="81"/>
      <c r="C144" s="82"/>
      <c r="D144" s="82"/>
      <c r="E144" s="83"/>
      <c r="F144" s="84"/>
      <c r="G144" s="84"/>
      <c r="H144" s="84"/>
      <c r="I144" s="90"/>
    </row>
    <row r="145" spans="1:9" s="1" customFormat="1" ht="14.25">
      <c r="A145" s="81"/>
      <c r="B145" s="81"/>
      <c r="C145" s="82"/>
      <c r="D145" s="82"/>
      <c r="E145" s="83"/>
      <c r="F145" s="84"/>
      <c r="G145" s="84"/>
      <c r="H145" s="84"/>
      <c r="I145" s="90"/>
    </row>
    <row r="146" spans="1:9" s="1" customFormat="1" ht="14.25">
      <c r="A146" s="81"/>
      <c r="B146" s="81"/>
      <c r="C146" s="82"/>
      <c r="D146" s="82"/>
      <c r="E146" s="83"/>
      <c r="F146" s="84"/>
      <c r="G146" s="84"/>
      <c r="H146" s="84"/>
      <c r="I146" s="90"/>
    </row>
    <row r="147" spans="1:9" s="1" customFormat="1" ht="14.25">
      <c r="A147" s="81"/>
      <c r="B147" s="81"/>
      <c r="C147" s="82"/>
      <c r="D147" s="82"/>
      <c r="E147" s="83"/>
      <c r="F147" s="84"/>
      <c r="G147" s="84"/>
      <c r="H147" s="84"/>
      <c r="I147" s="90"/>
    </row>
    <row r="148" spans="1:9" s="1" customFormat="1" ht="14.25">
      <c r="A148" s="81"/>
      <c r="B148" s="81"/>
      <c r="C148" s="82"/>
      <c r="D148" s="82"/>
      <c r="E148" s="83"/>
      <c r="F148" s="84"/>
      <c r="G148" s="84"/>
      <c r="H148" s="84"/>
      <c r="I148" s="90"/>
    </row>
    <row r="149" spans="1:9" s="1" customFormat="1" ht="14.25">
      <c r="A149" s="81"/>
      <c r="B149" s="81"/>
      <c r="C149" s="82"/>
      <c r="D149" s="82"/>
      <c r="E149" s="83"/>
      <c r="F149" s="84"/>
      <c r="G149" s="84"/>
      <c r="H149" s="84"/>
      <c r="I149" s="90"/>
    </row>
    <row r="150" spans="1:9" s="1" customFormat="1" ht="14.25">
      <c r="A150" s="81"/>
      <c r="B150" s="81"/>
      <c r="C150" s="82"/>
      <c r="D150" s="82"/>
      <c r="E150" s="83"/>
      <c r="F150" s="84"/>
      <c r="G150" s="84"/>
      <c r="H150" s="84"/>
      <c r="I150" s="90"/>
    </row>
    <row r="151" spans="1:9" s="1" customFormat="1" ht="14.25">
      <c r="A151" s="81"/>
      <c r="B151" s="81"/>
      <c r="C151" s="82"/>
      <c r="D151" s="82"/>
      <c r="E151" s="83"/>
      <c r="F151" s="84"/>
      <c r="G151" s="84"/>
      <c r="H151" s="84"/>
      <c r="I151" s="90"/>
    </row>
    <row r="152" spans="1:9" s="1" customFormat="1" ht="14.25">
      <c r="A152" s="81"/>
      <c r="B152" s="81"/>
      <c r="C152" s="82"/>
      <c r="D152" s="82"/>
      <c r="E152" s="83"/>
      <c r="F152" s="84"/>
      <c r="G152" s="84"/>
      <c r="H152" s="84"/>
      <c r="I152" s="90"/>
    </row>
    <row r="153" spans="1:9" s="1" customFormat="1" ht="14.25">
      <c r="A153" s="81"/>
      <c r="B153" s="81"/>
      <c r="C153" s="82"/>
      <c r="D153" s="82"/>
      <c r="E153" s="83"/>
      <c r="F153" s="84"/>
      <c r="G153" s="84"/>
      <c r="H153" s="84"/>
      <c r="I153" s="90"/>
    </row>
    <row r="154" spans="1:9" s="1" customFormat="1" ht="14.25">
      <c r="A154" s="81"/>
      <c r="B154" s="81"/>
      <c r="C154" s="82"/>
      <c r="D154" s="82"/>
      <c r="E154" s="83"/>
      <c r="F154" s="84"/>
      <c r="G154" s="84"/>
      <c r="H154" s="84"/>
      <c r="I154" s="90"/>
    </row>
    <row r="155" spans="1:9" s="1" customFormat="1" ht="14.25">
      <c r="A155" s="81"/>
      <c r="B155" s="81"/>
      <c r="C155" s="82"/>
      <c r="D155" s="82"/>
      <c r="E155" s="83"/>
      <c r="F155" s="84"/>
      <c r="G155" s="84"/>
      <c r="H155" s="84"/>
      <c r="I155" s="90"/>
    </row>
    <row r="156" spans="1:9" s="1" customFormat="1" ht="14.25">
      <c r="A156" s="81"/>
      <c r="B156" s="81"/>
      <c r="C156" s="82"/>
      <c r="D156" s="82"/>
      <c r="E156" s="83"/>
      <c r="F156" s="84"/>
      <c r="G156" s="84"/>
      <c r="H156" s="84"/>
      <c r="I156" s="90"/>
    </row>
    <row r="157" spans="1:9" s="1" customFormat="1" ht="14.25">
      <c r="A157" s="81"/>
      <c r="B157" s="81"/>
      <c r="C157" s="82"/>
      <c r="D157" s="82"/>
      <c r="E157" s="83"/>
      <c r="F157" s="84"/>
      <c r="G157" s="84"/>
      <c r="H157" s="84"/>
      <c r="I157" s="90"/>
    </row>
    <row r="158" spans="1:9" s="1" customFormat="1" ht="14.25">
      <c r="A158" s="81"/>
      <c r="B158" s="81"/>
      <c r="C158" s="82"/>
      <c r="D158" s="82"/>
      <c r="E158" s="83"/>
      <c r="F158" s="84"/>
      <c r="G158" s="84"/>
      <c r="H158" s="84"/>
      <c r="I158" s="90"/>
    </row>
    <row r="159" spans="1:9" s="1" customFormat="1" ht="14.25">
      <c r="A159" s="81"/>
      <c r="B159" s="81"/>
      <c r="C159" s="82"/>
      <c r="D159" s="82"/>
      <c r="E159" s="83"/>
      <c r="F159" s="84"/>
      <c r="G159" s="84"/>
      <c r="H159" s="84"/>
      <c r="I159" s="90"/>
    </row>
    <row r="160" spans="1:9" s="1" customFormat="1" ht="14.25">
      <c r="A160" s="81"/>
      <c r="B160" s="81"/>
      <c r="C160" s="82"/>
      <c r="D160" s="82"/>
      <c r="E160" s="83"/>
      <c r="F160" s="84"/>
      <c r="G160" s="84"/>
      <c r="H160" s="84"/>
      <c r="I160" s="90"/>
    </row>
    <row r="161" spans="1:9" s="1" customFormat="1" ht="14.25">
      <c r="A161" s="81"/>
      <c r="B161" s="81"/>
      <c r="C161" s="82"/>
      <c r="D161" s="82"/>
      <c r="E161" s="83"/>
      <c r="F161" s="84"/>
      <c r="G161" s="84"/>
      <c r="H161" s="84"/>
      <c r="I161" s="90"/>
    </row>
    <row r="162" spans="1:9" s="1" customFormat="1" ht="14.25">
      <c r="A162" s="81"/>
      <c r="B162" s="81"/>
      <c r="C162" s="82"/>
      <c r="D162" s="82"/>
      <c r="E162" s="83"/>
      <c r="F162" s="84"/>
      <c r="G162" s="84"/>
      <c r="H162" s="84"/>
      <c r="I162" s="90"/>
    </row>
    <row r="163" spans="1:9" s="1" customFormat="1" ht="14.25">
      <c r="A163" s="81"/>
      <c r="B163" s="81"/>
      <c r="C163" s="82"/>
      <c r="D163" s="82"/>
      <c r="E163" s="83"/>
      <c r="F163" s="84"/>
      <c r="G163" s="84"/>
      <c r="H163" s="84"/>
      <c r="I163" s="90"/>
    </row>
    <row r="164" spans="1:9" s="1" customFormat="1" ht="14.25">
      <c r="A164" s="81"/>
      <c r="B164" s="81"/>
      <c r="C164" s="82"/>
      <c r="D164" s="82"/>
      <c r="E164" s="83"/>
      <c r="F164" s="84"/>
      <c r="G164" s="84"/>
      <c r="H164" s="84"/>
      <c r="I164" s="90"/>
    </row>
    <row r="165" spans="1:9" s="1" customFormat="1" ht="14.25">
      <c r="A165" s="81"/>
      <c r="B165" s="81"/>
      <c r="C165" s="82"/>
      <c r="D165" s="82"/>
      <c r="E165" s="83"/>
      <c r="F165" s="84"/>
      <c r="G165" s="84"/>
      <c r="H165" s="84"/>
      <c r="I165" s="90"/>
    </row>
    <row r="166" spans="1:9" s="1" customFormat="1" ht="14.25">
      <c r="A166" s="81"/>
      <c r="B166" s="81"/>
      <c r="C166" s="82"/>
      <c r="D166" s="82"/>
      <c r="E166" s="83"/>
      <c r="F166" s="84"/>
      <c r="G166" s="84"/>
      <c r="H166" s="84"/>
      <c r="I166" s="90"/>
    </row>
    <row r="167" spans="1:9" s="1" customFormat="1" ht="14.25">
      <c r="A167" s="81"/>
      <c r="B167" s="81"/>
      <c r="C167" s="82"/>
      <c r="D167" s="82"/>
      <c r="E167" s="83"/>
      <c r="F167" s="84"/>
      <c r="G167" s="84"/>
      <c r="H167" s="84"/>
      <c r="I167" s="90"/>
    </row>
    <row r="168" spans="1:9" s="1" customFormat="1" ht="14.25">
      <c r="A168" s="81"/>
      <c r="B168" s="81"/>
      <c r="C168" s="82"/>
      <c r="D168" s="82"/>
      <c r="E168" s="83"/>
      <c r="F168" s="84"/>
      <c r="G168" s="84"/>
      <c r="H168" s="84"/>
      <c r="I168" s="90"/>
    </row>
    <row r="169" spans="1:9" s="1" customFormat="1" ht="14.25">
      <c r="A169" s="81"/>
      <c r="B169" s="81"/>
      <c r="C169" s="82"/>
      <c r="D169" s="82"/>
      <c r="E169" s="83"/>
      <c r="F169" s="84"/>
      <c r="G169" s="84"/>
      <c r="H169" s="84"/>
      <c r="I169" s="90"/>
    </row>
    <row r="170" spans="1:9" s="1" customFormat="1" ht="14.25">
      <c r="A170" s="81"/>
      <c r="B170" s="81"/>
      <c r="C170" s="82"/>
      <c r="D170" s="82"/>
      <c r="E170" s="83"/>
      <c r="F170" s="84"/>
      <c r="G170" s="84"/>
      <c r="H170" s="84"/>
      <c r="I170" s="90"/>
    </row>
    <row r="171" spans="1:9" s="1" customFormat="1" ht="14.25">
      <c r="A171" s="81"/>
      <c r="B171" s="81"/>
      <c r="C171" s="82"/>
      <c r="D171" s="82"/>
      <c r="E171" s="83"/>
      <c r="F171" s="84"/>
      <c r="G171" s="84"/>
      <c r="H171" s="84"/>
      <c r="I171" s="90"/>
    </row>
    <row r="172" spans="1:9" s="1" customFormat="1" ht="14.25">
      <c r="A172" s="81"/>
      <c r="B172" s="81"/>
      <c r="C172" s="82"/>
      <c r="D172" s="82"/>
      <c r="E172" s="83"/>
      <c r="F172" s="84"/>
      <c r="G172" s="84"/>
      <c r="H172" s="84"/>
      <c r="I172" s="90"/>
    </row>
    <row r="173" spans="1:9" s="1" customFormat="1" ht="14.25">
      <c r="A173" s="81"/>
      <c r="B173" s="81"/>
      <c r="C173" s="82"/>
      <c r="D173" s="82"/>
      <c r="E173" s="83"/>
      <c r="F173" s="84"/>
      <c r="G173" s="84"/>
      <c r="H173" s="84"/>
      <c r="I173" s="90"/>
    </row>
    <row r="174" spans="1:9" s="1" customFormat="1" ht="14.25">
      <c r="A174" s="81"/>
      <c r="B174" s="81"/>
      <c r="C174" s="82"/>
      <c r="D174" s="82"/>
      <c r="E174" s="83"/>
      <c r="F174" s="84"/>
      <c r="G174" s="84"/>
      <c r="H174" s="84"/>
      <c r="I174" s="90"/>
    </row>
    <row r="175" spans="1:9" s="1" customFormat="1" ht="14.25">
      <c r="A175" s="81"/>
      <c r="B175" s="81"/>
      <c r="C175" s="82"/>
      <c r="D175" s="82"/>
      <c r="E175" s="83"/>
      <c r="F175" s="84"/>
      <c r="G175" s="84"/>
      <c r="H175" s="84"/>
      <c r="I175" s="90"/>
    </row>
    <row r="176" spans="1:9" s="1" customFormat="1" ht="14.25">
      <c r="A176" s="81"/>
      <c r="B176" s="81"/>
      <c r="C176" s="82"/>
      <c r="D176" s="82"/>
      <c r="E176" s="83"/>
      <c r="F176" s="84"/>
      <c r="G176" s="84"/>
      <c r="H176" s="84"/>
      <c r="I176" s="90"/>
    </row>
    <row r="177" spans="1:9" s="1" customFormat="1" ht="14.25">
      <c r="A177" s="81"/>
      <c r="B177" s="81"/>
      <c r="C177" s="82"/>
      <c r="D177" s="82"/>
      <c r="E177" s="83"/>
      <c r="F177" s="84"/>
      <c r="G177" s="84"/>
      <c r="H177" s="84"/>
      <c r="I177" s="90"/>
    </row>
    <row r="178" spans="1:9" s="1" customFormat="1" ht="14.25">
      <c r="A178" s="81"/>
      <c r="B178" s="81"/>
      <c r="C178" s="82"/>
      <c r="D178" s="82"/>
      <c r="E178" s="83"/>
      <c r="F178" s="84"/>
      <c r="G178" s="84"/>
      <c r="H178" s="84"/>
      <c r="I178" s="90"/>
    </row>
    <row r="179" spans="1:9" s="1" customFormat="1" ht="14.25">
      <c r="A179" s="81"/>
      <c r="B179" s="81"/>
      <c r="C179" s="82"/>
      <c r="D179" s="82"/>
      <c r="E179" s="83"/>
      <c r="F179" s="84"/>
      <c r="G179" s="84"/>
      <c r="H179" s="84"/>
      <c r="I179" s="90"/>
    </row>
    <row r="180" spans="1:9" s="1" customFormat="1" ht="14.25">
      <c r="A180" s="81"/>
      <c r="B180" s="81"/>
      <c r="C180" s="82"/>
      <c r="D180" s="82"/>
      <c r="E180" s="83"/>
      <c r="F180" s="84"/>
      <c r="G180" s="84"/>
      <c r="H180" s="84"/>
      <c r="I180" s="90"/>
    </row>
    <row r="181" spans="1:9" s="1" customFormat="1" ht="14.25">
      <c r="A181" s="81"/>
      <c r="B181" s="81"/>
      <c r="C181" s="82"/>
      <c r="D181" s="82"/>
      <c r="E181" s="83"/>
      <c r="F181" s="84"/>
      <c r="G181" s="84"/>
      <c r="H181" s="84"/>
      <c r="I181" s="90"/>
    </row>
    <row r="182" spans="1:9" s="1" customFormat="1" ht="14.25">
      <c r="A182" s="81"/>
      <c r="B182" s="81"/>
      <c r="C182" s="82"/>
      <c r="D182" s="82"/>
      <c r="E182" s="83"/>
      <c r="F182" s="84"/>
      <c r="G182" s="84"/>
      <c r="H182" s="84"/>
      <c r="I182" s="90"/>
    </row>
    <row r="183" spans="1:9" s="1" customFormat="1" ht="14.25">
      <c r="A183" s="81"/>
      <c r="B183" s="81"/>
      <c r="C183" s="82"/>
      <c r="D183" s="82"/>
      <c r="E183" s="83"/>
      <c r="F183" s="84"/>
      <c r="G183" s="84"/>
      <c r="H183" s="84"/>
      <c r="I183" s="90"/>
    </row>
    <row r="184" spans="1:9" s="1" customFormat="1" ht="14.25">
      <c r="A184" s="81"/>
      <c r="B184" s="81"/>
      <c r="C184" s="82"/>
      <c r="D184" s="82"/>
      <c r="E184" s="83"/>
      <c r="F184" s="84"/>
      <c r="G184" s="84"/>
      <c r="H184" s="84"/>
      <c r="I184" s="90"/>
    </row>
    <row r="185" spans="1:9" s="1" customFormat="1" ht="14.25">
      <c r="A185" s="81"/>
      <c r="B185" s="81"/>
      <c r="C185" s="82"/>
      <c r="D185" s="82"/>
      <c r="E185" s="83"/>
      <c r="F185" s="84"/>
      <c r="G185" s="84"/>
      <c r="H185" s="84"/>
      <c r="I185" s="90"/>
    </row>
    <row r="186" spans="1:9" s="1" customFormat="1" ht="14.25">
      <c r="A186" s="81"/>
      <c r="B186" s="81"/>
      <c r="C186" s="82"/>
      <c r="D186" s="82"/>
      <c r="E186" s="83"/>
      <c r="F186" s="84"/>
      <c r="G186" s="84"/>
      <c r="H186" s="84"/>
      <c r="I186" s="90"/>
    </row>
    <row r="187" spans="1:9" s="1" customFormat="1" ht="14.25">
      <c r="A187" s="81"/>
      <c r="B187" s="81"/>
      <c r="C187" s="82"/>
      <c r="D187" s="82"/>
      <c r="E187" s="83"/>
      <c r="F187" s="84"/>
      <c r="G187" s="84"/>
      <c r="H187" s="84"/>
      <c r="I187" s="90"/>
    </row>
    <row r="188" spans="1:9" s="1" customFormat="1" ht="14.25">
      <c r="A188" s="81"/>
      <c r="B188" s="81"/>
      <c r="C188" s="82"/>
      <c r="D188" s="82"/>
      <c r="E188" s="83"/>
      <c r="F188" s="84"/>
      <c r="G188" s="84"/>
      <c r="H188" s="84"/>
      <c r="I188" s="90"/>
    </row>
    <row r="189" spans="1:9" s="1" customFormat="1" ht="14.25">
      <c r="A189" s="81"/>
      <c r="B189" s="81"/>
      <c r="C189" s="82"/>
      <c r="D189" s="82"/>
      <c r="E189" s="83"/>
      <c r="F189" s="84"/>
      <c r="G189" s="84"/>
      <c r="H189" s="84"/>
      <c r="I189" s="90"/>
    </row>
    <row r="190" spans="1:9" s="1" customFormat="1" ht="14.25">
      <c r="A190" s="81"/>
      <c r="B190" s="81"/>
      <c r="C190" s="82"/>
      <c r="D190" s="82"/>
      <c r="E190" s="83"/>
      <c r="F190" s="84"/>
      <c r="G190" s="84"/>
      <c r="H190" s="84"/>
      <c r="I190" s="90"/>
    </row>
    <row r="191" spans="1:9" s="1" customFormat="1" ht="14.25">
      <c r="A191" s="81"/>
      <c r="B191" s="81"/>
      <c r="C191" s="82"/>
      <c r="D191" s="82"/>
      <c r="E191" s="83"/>
      <c r="F191" s="84"/>
      <c r="G191" s="84"/>
      <c r="H191" s="84"/>
      <c r="I191" s="90"/>
    </row>
    <row r="192" spans="1:9" s="1" customFormat="1" ht="14.25">
      <c r="A192" s="81"/>
      <c r="B192" s="81"/>
      <c r="C192" s="82"/>
      <c r="D192" s="82"/>
      <c r="E192" s="83"/>
      <c r="F192" s="84"/>
      <c r="G192" s="84"/>
      <c r="H192" s="84"/>
      <c r="I192" s="90"/>
    </row>
    <row r="193" spans="1:9" s="1" customFormat="1" ht="14.25">
      <c r="A193" s="81"/>
      <c r="B193" s="81"/>
      <c r="C193" s="82"/>
      <c r="D193" s="82"/>
      <c r="E193" s="83"/>
      <c r="F193" s="84"/>
      <c r="G193" s="84"/>
      <c r="H193" s="84"/>
      <c r="I193" s="90"/>
    </row>
    <row r="194" ht="14.25">
      <c r="A194" s="81"/>
    </row>
    <row r="195" ht="14.25">
      <c r="A195" s="81"/>
    </row>
    <row r="196" ht="14.25">
      <c r="A196" s="81"/>
    </row>
    <row r="197" ht="14.25">
      <c r="A197" s="81"/>
    </row>
    <row r="198" ht="14.25">
      <c r="A198" s="81"/>
    </row>
    <row r="199" ht="14.25">
      <c r="A199" s="81"/>
    </row>
    <row r="200" ht="14.25">
      <c r="A200" s="81"/>
    </row>
    <row r="201" ht="14.25">
      <c r="A201" s="81"/>
    </row>
    <row r="202" ht="14.25">
      <c r="A202" s="81"/>
    </row>
    <row r="203" ht="14.25">
      <c r="A203" s="92"/>
    </row>
  </sheetData>
  <sheetProtection/>
  <mergeCells count="2">
    <mergeCell ref="A1:I1"/>
    <mergeCell ref="A96:C96"/>
  </mergeCells>
  <printOptions gridLines="1"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2019-01-18T02:09:16Z</cp:lastPrinted>
  <dcterms:created xsi:type="dcterms:W3CDTF">2010-05-10T07:33:22Z</dcterms:created>
  <dcterms:modified xsi:type="dcterms:W3CDTF">2020-06-05T06:40:31Z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11</vt:lpwstr>
  </property>
</Properties>
</file>