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Macro3" sheetId="1" state="veryHidden" r:id="rId1"/>
    <sheet name="Macro1" sheetId="2" state="veryHidden" r:id="rId2"/>
    <sheet name="2022年上半年养护经费拨付表 (2)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<sst xmlns="http://schemas.openxmlformats.org/spreadsheetml/2006/main" count="114" uniqueCount="48">
  <si>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2022年青田县乡村公路第一期日常养护资金拨付统计表</t>
  </si>
  <si>
    <t>单位：元</t>
  </si>
  <si>
    <t>序号</t>
  </si>
  <si>
    <t>乡镇名称</t>
  </si>
  <si>
    <t>养护里程(公里)</t>
  </si>
  <si>
    <t>养护里程</t>
  </si>
  <si>
    <t>拔付标准</t>
  </si>
  <si>
    <t>实际金额</t>
  </si>
  <si>
    <t>乡道</t>
  </si>
  <si>
    <t>村道</t>
  </si>
  <si>
    <t xml:space="preserve">金额   </t>
  </si>
  <si>
    <t>鹤城街道</t>
  </si>
  <si>
    <t>元/公里</t>
  </si>
  <si>
    <t>瓯南街道</t>
  </si>
  <si>
    <t>油竹街道</t>
  </si>
  <si>
    <t>三溪口街道</t>
  </si>
  <si>
    <t>山口镇　</t>
  </si>
  <si>
    <t>方山乡</t>
  </si>
  <si>
    <t>仁庄镇</t>
  </si>
  <si>
    <t>汤洋乡</t>
  </si>
  <si>
    <t>温溪镇</t>
  </si>
  <si>
    <t>小舟山乡</t>
  </si>
  <si>
    <t>吴坑乡</t>
  </si>
  <si>
    <t>贵岙乡</t>
  </si>
  <si>
    <t>阜山乡</t>
  </si>
  <si>
    <t>章旦乡</t>
  </si>
  <si>
    <t>东源镇</t>
  </si>
  <si>
    <t xml:space="preserve">黄垟乡 </t>
  </si>
  <si>
    <t>万山乡</t>
  </si>
  <si>
    <t>高湖镇</t>
  </si>
  <si>
    <t>季宅乡</t>
  </si>
  <si>
    <t>船寮镇</t>
  </si>
  <si>
    <t>万阜乡</t>
  </si>
  <si>
    <t>仁宫乡</t>
  </si>
  <si>
    <t>巨浦乡</t>
  </si>
  <si>
    <t>北山镇</t>
  </si>
  <si>
    <t xml:space="preserve">章村乡 </t>
  </si>
  <si>
    <t>腊口镇</t>
  </si>
  <si>
    <t>祯埠乡</t>
  </si>
  <si>
    <t>祯旺乡</t>
  </si>
  <si>
    <t>舒桥乡</t>
  </si>
  <si>
    <t>海口镇</t>
  </si>
  <si>
    <t>海溪乡</t>
  </si>
  <si>
    <t>高市乡</t>
  </si>
  <si>
    <t>合计</t>
  </si>
  <si>
    <t>制表：</t>
  </si>
  <si>
    <t>钟焕水</t>
  </si>
  <si>
    <t xml:space="preserve">          审核:    陈凤品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</si>
</sst>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);[Red]\(0\)"/>
    <numFmt numFmtId="181" formatCode="0.0_);[Red]\(0.0\)"/>
    <numFmt numFmtId="182" formatCode="0.000;[Red]0.000"/>
    <numFmt numFmtId="183" formatCode="0.0;[Red]0.0"/>
    <numFmt numFmtId="184" formatCode="0_);\(0\)"/>
    <numFmt numFmtId="185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25" applyNumberFormat="1" applyFont="1" applyFill="1" applyBorder="1" applyAlignment="1">
      <alignment horizontal="center" vertical="center"/>
    </xf>
    <xf numFmtId="9" fontId="3" fillId="0" borderId="12" xfId="25" applyNumberFormat="1" applyFont="1" applyFill="1" applyBorder="1" applyAlignment="1">
      <alignment horizontal="center" vertical="center"/>
    </xf>
    <xf numFmtId="9" fontId="3" fillId="0" borderId="10" xfId="25" applyNumberFormat="1" applyFont="1" applyFill="1" applyBorder="1" applyAlignment="1">
      <alignment horizontal="center" vertical="center"/>
    </xf>
    <xf numFmtId="9" fontId="3" fillId="0" borderId="13" xfId="25" applyNumberFormat="1" applyFont="1" applyFill="1" applyBorder="1" applyAlignment="1">
      <alignment horizontal="center" vertical="center"/>
    </xf>
    <xf numFmtId="9" fontId="3" fillId="0" borderId="10" xfId="25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1" fontId="1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O29" sqref="O29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7.375" style="0" customWidth="1"/>
    <col min="4" max="5" width="8.75390625" style="0" customWidth="1"/>
    <col min="6" max="6" width="5.625" style="1" customWidth="1"/>
    <col min="7" max="7" width="7.875" style="0" customWidth="1"/>
    <col min="8" max="8" width="7.625" style="1" customWidth="1"/>
    <col min="9" max="9" width="5.75390625" style="1" customWidth="1"/>
    <col min="10" max="10" width="7.50390625" style="0" customWidth="1"/>
    <col min="11" max="11" width="8.75390625" style="2" customWidth="1"/>
    <col min="12" max="12" width="11.50390625" style="2" customWidth="1"/>
  </cols>
  <sheetData>
    <row r="1" spans="1:12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4"/>
      <c r="B2" s="4"/>
      <c r="C2" s="4"/>
      <c r="D2" s="4"/>
      <c r="E2" s="4"/>
      <c r="F2" s="5"/>
      <c r="G2" s="4"/>
      <c r="H2" s="5"/>
      <c r="I2" s="5"/>
      <c r="J2" s="4"/>
      <c r="K2" s="5" t="s">
        <v>1</v>
      </c>
      <c r="L2" s="5"/>
    </row>
    <row r="3" spans="1:12" ht="14.25" customHeight="1">
      <c r="A3" s="6" t="s">
        <v>2</v>
      </c>
      <c r="B3" s="7" t="s">
        <v>3</v>
      </c>
      <c r="C3" s="8" t="s">
        <v>4</v>
      </c>
      <c r="D3" s="9"/>
      <c r="E3" s="10" t="s">
        <v>5</v>
      </c>
      <c r="F3" s="8" t="s">
        <v>6</v>
      </c>
      <c r="G3" s="11"/>
      <c r="H3" s="11"/>
      <c r="I3" s="11"/>
      <c r="J3" s="11"/>
      <c r="K3" s="9"/>
      <c r="L3" s="35" t="s">
        <v>7</v>
      </c>
    </row>
    <row r="4" spans="1:12" ht="14.25">
      <c r="A4" s="6"/>
      <c r="B4" s="7"/>
      <c r="C4" s="10" t="s">
        <v>8</v>
      </c>
      <c r="D4" s="12" t="s">
        <v>9</v>
      </c>
      <c r="E4" s="10"/>
      <c r="F4" s="10" t="s">
        <v>8</v>
      </c>
      <c r="G4" s="10"/>
      <c r="H4" s="13" t="s">
        <v>10</v>
      </c>
      <c r="I4" s="10" t="s">
        <v>9</v>
      </c>
      <c r="J4" s="10"/>
      <c r="K4" s="36" t="s">
        <v>10</v>
      </c>
      <c r="L4" s="35"/>
    </row>
    <row r="5" spans="1:12" ht="16.5" customHeight="1">
      <c r="A5" s="14">
        <v>1</v>
      </c>
      <c r="B5" s="15" t="s">
        <v>11</v>
      </c>
      <c r="C5" s="16">
        <v>18.611</v>
      </c>
      <c r="D5" s="17">
        <v>33.336</v>
      </c>
      <c r="E5" s="16">
        <f>C5+D5</f>
        <v>51.947</v>
      </c>
      <c r="F5" s="18">
        <v>1500</v>
      </c>
      <c r="G5" s="19" t="s">
        <v>12</v>
      </c>
      <c r="H5" s="20">
        <f>C5*F5</f>
        <v>27916.5</v>
      </c>
      <c r="I5" s="18">
        <v>750</v>
      </c>
      <c r="J5" s="19" t="s">
        <v>12</v>
      </c>
      <c r="K5" s="37">
        <f>D5*I5</f>
        <v>25002</v>
      </c>
      <c r="L5" s="38">
        <f>ROUND(K5+H5,0)</f>
        <v>52919</v>
      </c>
    </row>
    <row r="6" spans="1:12" ht="16.5" customHeight="1">
      <c r="A6" s="21">
        <v>2</v>
      </c>
      <c r="B6" s="6" t="s">
        <v>13</v>
      </c>
      <c r="C6" s="22">
        <v>1.308</v>
      </c>
      <c r="D6" s="23">
        <v>50.838</v>
      </c>
      <c r="E6" s="16">
        <f aca="true" t="shared" si="0" ref="E6:E36">C6+D6</f>
        <v>52.146</v>
      </c>
      <c r="F6" s="18">
        <v>1500</v>
      </c>
      <c r="G6" s="19" t="s">
        <v>12</v>
      </c>
      <c r="H6" s="20">
        <f aca="true" t="shared" si="1" ref="H6:H36">C6*F6</f>
        <v>1962</v>
      </c>
      <c r="I6" s="18">
        <v>750</v>
      </c>
      <c r="J6" s="19" t="s">
        <v>12</v>
      </c>
      <c r="K6" s="37">
        <f aca="true" t="shared" si="2" ref="K6:K36">D6*I6</f>
        <v>38128.5</v>
      </c>
      <c r="L6" s="38">
        <f aca="true" t="shared" si="3" ref="L6:L36">ROUND(K6+H6,0)</f>
        <v>40091</v>
      </c>
    </row>
    <row r="7" spans="1:12" ht="16.5" customHeight="1">
      <c r="A7" s="21">
        <v>3</v>
      </c>
      <c r="B7" s="6" t="s">
        <v>14</v>
      </c>
      <c r="C7" s="22">
        <v>12.992</v>
      </c>
      <c r="D7" s="23">
        <v>13.361</v>
      </c>
      <c r="E7" s="16">
        <f t="shared" si="0"/>
        <v>26.353</v>
      </c>
      <c r="F7" s="18">
        <v>1500</v>
      </c>
      <c r="G7" s="19" t="s">
        <v>12</v>
      </c>
      <c r="H7" s="20">
        <f t="shared" si="1"/>
        <v>19488</v>
      </c>
      <c r="I7" s="18">
        <v>750</v>
      </c>
      <c r="J7" s="19" t="s">
        <v>12</v>
      </c>
      <c r="K7" s="37">
        <f t="shared" si="2"/>
        <v>10020.75</v>
      </c>
      <c r="L7" s="38">
        <f t="shared" si="3"/>
        <v>29509</v>
      </c>
    </row>
    <row r="8" spans="1:14" ht="16.5" customHeight="1">
      <c r="A8" s="21">
        <v>4</v>
      </c>
      <c r="B8" s="24" t="s">
        <v>15</v>
      </c>
      <c r="C8" s="22"/>
      <c r="D8" s="23">
        <v>67.239</v>
      </c>
      <c r="E8" s="16">
        <f t="shared" si="0"/>
        <v>67.239</v>
      </c>
      <c r="F8" s="18">
        <v>1500</v>
      </c>
      <c r="G8" s="19" t="s">
        <v>12</v>
      </c>
      <c r="H8" s="20">
        <f t="shared" si="1"/>
        <v>0</v>
      </c>
      <c r="I8" s="18">
        <v>750</v>
      </c>
      <c r="J8" s="19" t="s">
        <v>12</v>
      </c>
      <c r="K8" s="37">
        <f t="shared" si="2"/>
        <v>50429.25</v>
      </c>
      <c r="L8" s="38">
        <f t="shared" si="3"/>
        <v>50429</v>
      </c>
      <c r="M8" s="39"/>
      <c r="N8" s="40"/>
    </row>
    <row r="9" spans="1:12" ht="16.5" customHeight="1">
      <c r="A9" s="21">
        <v>5</v>
      </c>
      <c r="B9" s="6" t="s">
        <v>16</v>
      </c>
      <c r="C9" s="22">
        <v>3.054</v>
      </c>
      <c r="D9" s="23">
        <v>33.708</v>
      </c>
      <c r="E9" s="16">
        <f t="shared" si="0"/>
        <v>36.762</v>
      </c>
      <c r="F9" s="18">
        <v>1500</v>
      </c>
      <c r="G9" s="19" t="s">
        <v>12</v>
      </c>
      <c r="H9" s="20">
        <f t="shared" si="1"/>
        <v>4581</v>
      </c>
      <c r="I9" s="18">
        <v>750</v>
      </c>
      <c r="J9" s="19" t="s">
        <v>12</v>
      </c>
      <c r="K9" s="37">
        <f t="shared" si="2"/>
        <v>25281</v>
      </c>
      <c r="L9" s="38">
        <f t="shared" si="3"/>
        <v>29862</v>
      </c>
    </row>
    <row r="10" spans="1:12" ht="16.5" customHeight="1">
      <c r="A10" s="21">
        <v>6</v>
      </c>
      <c r="B10" s="6" t="s">
        <v>17</v>
      </c>
      <c r="C10" s="22"/>
      <c r="D10" s="23">
        <v>23.59</v>
      </c>
      <c r="E10" s="16">
        <f t="shared" si="0"/>
        <v>23.59</v>
      </c>
      <c r="F10" s="18">
        <v>1500</v>
      </c>
      <c r="G10" s="19" t="s">
        <v>12</v>
      </c>
      <c r="H10" s="20">
        <f t="shared" si="1"/>
        <v>0</v>
      </c>
      <c r="I10" s="18">
        <v>750</v>
      </c>
      <c r="J10" s="19" t="s">
        <v>12</v>
      </c>
      <c r="K10" s="37">
        <f t="shared" si="2"/>
        <v>17692.5</v>
      </c>
      <c r="L10" s="38">
        <f t="shared" si="3"/>
        <v>17693</v>
      </c>
    </row>
    <row r="11" spans="1:12" ht="16.5" customHeight="1">
      <c r="A11" s="21">
        <v>7</v>
      </c>
      <c r="B11" s="6" t="s">
        <v>18</v>
      </c>
      <c r="C11" s="22"/>
      <c r="D11" s="23">
        <v>92.899</v>
      </c>
      <c r="E11" s="16">
        <f t="shared" si="0"/>
        <v>92.899</v>
      </c>
      <c r="F11" s="18">
        <v>1500</v>
      </c>
      <c r="G11" s="19" t="s">
        <v>12</v>
      </c>
      <c r="H11" s="20">
        <f t="shared" si="1"/>
        <v>0</v>
      </c>
      <c r="I11" s="18">
        <v>750</v>
      </c>
      <c r="J11" s="19" t="s">
        <v>12</v>
      </c>
      <c r="K11" s="37">
        <f t="shared" si="2"/>
        <v>69674.25</v>
      </c>
      <c r="L11" s="38">
        <f t="shared" si="3"/>
        <v>69674</v>
      </c>
    </row>
    <row r="12" spans="1:12" ht="16.5" customHeight="1">
      <c r="A12" s="21">
        <v>8</v>
      </c>
      <c r="B12" s="6" t="s">
        <v>19</v>
      </c>
      <c r="C12" s="22">
        <v>16.22</v>
      </c>
      <c r="D12" s="23">
        <v>38.483</v>
      </c>
      <c r="E12" s="16">
        <f t="shared" si="0"/>
        <v>54.702999999999996</v>
      </c>
      <c r="F12" s="18">
        <v>1500</v>
      </c>
      <c r="G12" s="19" t="s">
        <v>12</v>
      </c>
      <c r="H12" s="20">
        <f t="shared" si="1"/>
        <v>24330</v>
      </c>
      <c r="I12" s="18">
        <v>750</v>
      </c>
      <c r="J12" s="19" t="s">
        <v>12</v>
      </c>
      <c r="K12" s="37">
        <f t="shared" si="2"/>
        <v>28862.249999999996</v>
      </c>
      <c r="L12" s="38">
        <f t="shared" si="3"/>
        <v>53192</v>
      </c>
    </row>
    <row r="13" spans="1:12" ht="16.5" customHeight="1">
      <c r="A13" s="21">
        <v>9</v>
      </c>
      <c r="B13" s="6" t="s">
        <v>20</v>
      </c>
      <c r="C13" s="22">
        <v>2.909</v>
      </c>
      <c r="D13" s="23">
        <v>25.381</v>
      </c>
      <c r="E13" s="16">
        <f t="shared" si="0"/>
        <v>28.29</v>
      </c>
      <c r="F13" s="18">
        <v>1500</v>
      </c>
      <c r="G13" s="19" t="s">
        <v>12</v>
      </c>
      <c r="H13" s="20">
        <f t="shared" si="1"/>
        <v>4363.5</v>
      </c>
      <c r="I13" s="18">
        <v>750</v>
      </c>
      <c r="J13" s="19" t="s">
        <v>12</v>
      </c>
      <c r="K13" s="37">
        <f t="shared" si="2"/>
        <v>19035.75</v>
      </c>
      <c r="L13" s="38">
        <f t="shared" si="3"/>
        <v>23399</v>
      </c>
    </row>
    <row r="14" spans="1:12" ht="16.5" customHeight="1">
      <c r="A14" s="21">
        <v>10</v>
      </c>
      <c r="B14" s="6" t="s">
        <v>21</v>
      </c>
      <c r="C14" s="22">
        <v>2.722</v>
      </c>
      <c r="D14" s="23">
        <v>48.123</v>
      </c>
      <c r="E14" s="16">
        <f t="shared" si="0"/>
        <v>50.845</v>
      </c>
      <c r="F14" s="18">
        <v>1500</v>
      </c>
      <c r="G14" s="19" t="s">
        <v>12</v>
      </c>
      <c r="H14" s="20">
        <f t="shared" si="1"/>
        <v>4083</v>
      </c>
      <c r="I14" s="18">
        <v>750</v>
      </c>
      <c r="J14" s="19" t="s">
        <v>12</v>
      </c>
      <c r="K14" s="37">
        <f t="shared" si="2"/>
        <v>36092.25</v>
      </c>
      <c r="L14" s="38">
        <f t="shared" si="3"/>
        <v>40175</v>
      </c>
    </row>
    <row r="15" spans="1:12" ht="16.5" customHeight="1">
      <c r="A15" s="21">
        <v>11</v>
      </c>
      <c r="B15" s="6" t="s">
        <v>22</v>
      </c>
      <c r="C15" s="22">
        <v>8.926</v>
      </c>
      <c r="D15" s="23">
        <v>33.001</v>
      </c>
      <c r="E15" s="16">
        <f t="shared" si="0"/>
        <v>41.927</v>
      </c>
      <c r="F15" s="18">
        <v>1500</v>
      </c>
      <c r="G15" s="19" t="s">
        <v>12</v>
      </c>
      <c r="H15" s="20">
        <f t="shared" si="1"/>
        <v>13389</v>
      </c>
      <c r="I15" s="18">
        <v>750</v>
      </c>
      <c r="J15" s="19" t="s">
        <v>12</v>
      </c>
      <c r="K15" s="37">
        <f t="shared" si="2"/>
        <v>24750.75</v>
      </c>
      <c r="L15" s="38">
        <f t="shared" si="3"/>
        <v>38140</v>
      </c>
    </row>
    <row r="16" spans="1:12" ht="16.5" customHeight="1">
      <c r="A16" s="21">
        <v>12</v>
      </c>
      <c r="B16" s="6" t="s">
        <v>23</v>
      </c>
      <c r="C16" s="22">
        <v>9.897</v>
      </c>
      <c r="D16" s="23">
        <v>65.282</v>
      </c>
      <c r="E16" s="16">
        <f t="shared" si="0"/>
        <v>75.179</v>
      </c>
      <c r="F16" s="18">
        <v>1500</v>
      </c>
      <c r="G16" s="19" t="s">
        <v>12</v>
      </c>
      <c r="H16" s="20">
        <f t="shared" si="1"/>
        <v>14845.5</v>
      </c>
      <c r="I16" s="18">
        <v>750</v>
      </c>
      <c r="J16" s="19" t="s">
        <v>12</v>
      </c>
      <c r="K16" s="37">
        <f t="shared" si="2"/>
        <v>48961.5</v>
      </c>
      <c r="L16" s="38">
        <f t="shared" si="3"/>
        <v>63807</v>
      </c>
    </row>
    <row r="17" spans="1:12" ht="16.5" customHeight="1">
      <c r="A17" s="21">
        <v>13</v>
      </c>
      <c r="B17" s="6" t="s">
        <v>24</v>
      </c>
      <c r="C17" s="22">
        <v>0</v>
      </c>
      <c r="D17" s="23">
        <v>71.53</v>
      </c>
      <c r="E17" s="16">
        <f t="shared" si="0"/>
        <v>71.53</v>
      </c>
      <c r="F17" s="18">
        <v>1500</v>
      </c>
      <c r="G17" s="19" t="s">
        <v>12</v>
      </c>
      <c r="H17" s="20">
        <f t="shared" si="1"/>
        <v>0</v>
      </c>
      <c r="I17" s="18">
        <v>750</v>
      </c>
      <c r="J17" s="19" t="s">
        <v>12</v>
      </c>
      <c r="K17" s="37">
        <f t="shared" si="2"/>
        <v>53647.5</v>
      </c>
      <c r="L17" s="38">
        <f t="shared" si="3"/>
        <v>53648</v>
      </c>
    </row>
    <row r="18" spans="1:12" ht="16.5" customHeight="1">
      <c r="A18" s="21">
        <v>14</v>
      </c>
      <c r="B18" s="6" t="s">
        <v>25</v>
      </c>
      <c r="C18" s="22">
        <v>10.216</v>
      </c>
      <c r="D18" s="23">
        <v>25.457</v>
      </c>
      <c r="E18" s="16">
        <f t="shared" si="0"/>
        <v>35.673</v>
      </c>
      <c r="F18" s="18">
        <v>1500</v>
      </c>
      <c r="G18" s="19" t="s">
        <v>12</v>
      </c>
      <c r="H18" s="20">
        <f t="shared" si="1"/>
        <v>15323.999999999998</v>
      </c>
      <c r="I18" s="18">
        <v>750</v>
      </c>
      <c r="J18" s="19" t="s">
        <v>12</v>
      </c>
      <c r="K18" s="37">
        <f t="shared" si="2"/>
        <v>19092.75</v>
      </c>
      <c r="L18" s="38">
        <f t="shared" si="3"/>
        <v>34417</v>
      </c>
    </row>
    <row r="19" spans="1:12" ht="16.5" customHeight="1">
      <c r="A19" s="21">
        <v>15</v>
      </c>
      <c r="B19" s="6" t="s">
        <v>26</v>
      </c>
      <c r="C19" s="22">
        <v>9.452</v>
      </c>
      <c r="D19" s="23">
        <v>58.136</v>
      </c>
      <c r="E19" s="16">
        <f t="shared" si="0"/>
        <v>67.58800000000001</v>
      </c>
      <c r="F19" s="18">
        <v>1500</v>
      </c>
      <c r="G19" s="19" t="s">
        <v>12</v>
      </c>
      <c r="H19" s="20">
        <f t="shared" si="1"/>
        <v>14178</v>
      </c>
      <c r="I19" s="18">
        <v>750</v>
      </c>
      <c r="J19" s="19" t="s">
        <v>12</v>
      </c>
      <c r="K19" s="37">
        <f t="shared" si="2"/>
        <v>43602</v>
      </c>
      <c r="L19" s="38">
        <f t="shared" si="3"/>
        <v>57780</v>
      </c>
    </row>
    <row r="20" spans="1:12" ht="16.5" customHeight="1">
      <c r="A20" s="21">
        <v>16</v>
      </c>
      <c r="B20" s="6" t="s">
        <v>27</v>
      </c>
      <c r="C20" s="22"/>
      <c r="D20" s="23">
        <v>22.66</v>
      </c>
      <c r="E20" s="16">
        <f t="shared" si="0"/>
        <v>22.66</v>
      </c>
      <c r="F20" s="18">
        <v>1500</v>
      </c>
      <c r="G20" s="19" t="s">
        <v>12</v>
      </c>
      <c r="H20" s="20">
        <f t="shared" si="1"/>
        <v>0</v>
      </c>
      <c r="I20" s="18">
        <v>750</v>
      </c>
      <c r="J20" s="19" t="s">
        <v>12</v>
      </c>
      <c r="K20" s="37">
        <f t="shared" si="2"/>
        <v>16995</v>
      </c>
      <c r="L20" s="38">
        <f t="shared" si="3"/>
        <v>16995</v>
      </c>
    </row>
    <row r="21" spans="1:12" ht="16.5" customHeight="1">
      <c r="A21" s="21">
        <v>17</v>
      </c>
      <c r="B21" s="6" t="s">
        <v>28</v>
      </c>
      <c r="C21" s="22">
        <v>6.436</v>
      </c>
      <c r="D21" s="23">
        <v>31.141</v>
      </c>
      <c r="E21" s="16">
        <f t="shared" si="0"/>
        <v>37.577</v>
      </c>
      <c r="F21" s="18">
        <v>1500</v>
      </c>
      <c r="G21" s="19" t="s">
        <v>12</v>
      </c>
      <c r="H21" s="20">
        <f t="shared" si="1"/>
        <v>9654</v>
      </c>
      <c r="I21" s="18">
        <v>750</v>
      </c>
      <c r="J21" s="19" t="s">
        <v>12</v>
      </c>
      <c r="K21" s="37">
        <f t="shared" si="2"/>
        <v>23355.75</v>
      </c>
      <c r="L21" s="38">
        <f t="shared" si="3"/>
        <v>33010</v>
      </c>
    </row>
    <row r="22" spans="1:12" ht="16.5" customHeight="1">
      <c r="A22" s="21">
        <v>18</v>
      </c>
      <c r="B22" s="6" t="s">
        <v>29</v>
      </c>
      <c r="C22" s="22">
        <v>34.359</v>
      </c>
      <c r="D22" s="23">
        <v>23.431</v>
      </c>
      <c r="E22" s="16">
        <f t="shared" si="0"/>
        <v>57.790000000000006</v>
      </c>
      <c r="F22" s="18">
        <v>1500</v>
      </c>
      <c r="G22" s="19" t="s">
        <v>12</v>
      </c>
      <c r="H22" s="20">
        <f t="shared" si="1"/>
        <v>51538.5</v>
      </c>
      <c r="I22" s="18">
        <v>750</v>
      </c>
      <c r="J22" s="19" t="s">
        <v>12</v>
      </c>
      <c r="K22" s="37">
        <f t="shared" si="2"/>
        <v>17573.25</v>
      </c>
      <c r="L22" s="38">
        <f t="shared" si="3"/>
        <v>69112</v>
      </c>
    </row>
    <row r="23" spans="1:12" ht="16.5" customHeight="1">
      <c r="A23" s="21">
        <v>19</v>
      </c>
      <c r="B23" s="6" t="s">
        <v>30</v>
      </c>
      <c r="C23" s="22">
        <v>27.625</v>
      </c>
      <c r="D23" s="23">
        <v>35.568</v>
      </c>
      <c r="E23" s="16">
        <f t="shared" si="0"/>
        <v>63.193</v>
      </c>
      <c r="F23" s="18">
        <v>1500</v>
      </c>
      <c r="G23" s="19" t="s">
        <v>12</v>
      </c>
      <c r="H23" s="20">
        <f t="shared" si="1"/>
        <v>41437.5</v>
      </c>
      <c r="I23" s="18">
        <v>750</v>
      </c>
      <c r="J23" s="19" t="s">
        <v>12</v>
      </c>
      <c r="K23" s="37">
        <f t="shared" si="2"/>
        <v>26676</v>
      </c>
      <c r="L23" s="38">
        <f t="shared" si="3"/>
        <v>68114</v>
      </c>
    </row>
    <row r="24" spans="1:12" ht="16.5" customHeight="1">
      <c r="A24" s="21">
        <v>20</v>
      </c>
      <c r="B24" s="6" t="s">
        <v>31</v>
      </c>
      <c r="C24" s="22">
        <v>6.321</v>
      </c>
      <c r="D24" s="23">
        <v>99.658</v>
      </c>
      <c r="E24" s="16">
        <f t="shared" si="0"/>
        <v>105.979</v>
      </c>
      <c r="F24" s="18">
        <v>1500</v>
      </c>
      <c r="G24" s="19" t="s">
        <v>12</v>
      </c>
      <c r="H24" s="20">
        <f t="shared" si="1"/>
        <v>9481.5</v>
      </c>
      <c r="I24" s="18">
        <v>750</v>
      </c>
      <c r="J24" s="19" t="s">
        <v>12</v>
      </c>
      <c r="K24" s="37">
        <f t="shared" si="2"/>
        <v>74743.5</v>
      </c>
      <c r="L24" s="38">
        <f t="shared" si="3"/>
        <v>84225</v>
      </c>
    </row>
    <row r="25" spans="1:12" ht="16.5" customHeight="1">
      <c r="A25" s="21">
        <v>21</v>
      </c>
      <c r="B25" s="6" t="s">
        <v>32</v>
      </c>
      <c r="C25" s="22"/>
      <c r="D25" s="23">
        <v>44.886</v>
      </c>
      <c r="E25" s="16">
        <f t="shared" si="0"/>
        <v>44.886</v>
      </c>
      <c r="F25" s="18">
        <v>1500</v>
      </c>
      <c r="G25" s="19" t="s">
        <v>12</v>
      </c>
      <c r="H25" s="20">
        <f t="shared" si="1"/>
        <v>0</v>
      </c>
      <c r="I25" s="18">
        <v>750</v>
      </c>
      <c r="J25" s="19" t="s">
        <v>12</v>
      </c>
      <c r="K25" s="37">
        <f t="shared" si="2"/>
        <v>33664.5</v>
      </c>
      <c r="L25" s="38">
        <f t="shared" si="3"/>
        <v>33665</v>
      </c>
    </row>
    <row r="26" spans="1:12" ht="16.5" customHeight="1">
      <c r="A26" s="21">
        <v>22</v>
      </c>
      <c r="B26" s="6" t="s">
        <v>33</v>
      </c>
      <c r="C26" s="25"/>
      <c r="D26" s="23">
        <v>49.588</v>
      </c>
      <c r="E26" s="16">
        <v>48.097</v>
      </c>
      <c r="F26" s="18">
        <v>1500</v>
      </c>
      <c r="G26" s="19" t="s">
        <v>12</v>
      </c>
      <c r="H26" s="20">
        <f t="shared" si="1"/>
        <v>0</v>
      </c>
      <c r="I26" s="18">
        <v>750</v>
      </c>
      <c r="J26" s="19" t="s">
        <v>12</v>
      </c>
      <c r="K26" s="37">
        <f t="shared" si="2"/>
        <v>37191</v>
      </c>
      <c r="L26" s="38">
        <f t="shared" si="3"/>
        <v>37191</v>
      </c>
    </row>
    <row r="27" spans="1:12" ht="16.5" customHeight="1">
      <c r="A27" s="21">
        <v>23</v>
      </c>
      <c r="B27" s="6" t="s">
        <v>34</v>
      </c>
      <c r="C27" s="22"/>
      <c r="D27" s="23">
        <v>59.69</v>
      </c>
      <c r="E27" s="16">
        <v>59.302</v>
      </c>
      <c r="F27" s="18">
        <v>1500</v>
      </c>
      <c r="G27" s="19" t="s">
        <v>12</v>
      </c>
      <c r="H27" s="20">
        <f t="shared" si="1"/>
        <v>0</v>
      </c>
      <c r="I27" s="18">
        <v>750</v>
      </c>
      <c r="J27" s="19" t="s">
        <v>12</v>
      </c>
      <c r="K27" s="37">
        <f t="shared" si="2"/>
        <v>44767.5</v>
      </c>
      <c r="L27" s="38">
        <f t="shared" si="3"/>
        <v>44768</v>
      </c>
    </row>
    <row r="28" spans="1:12" ht="16.5" customHeight="1">
      <c r="A28" s="14">
        <v>24</v>
      </c>
      <c r="B28" s="15" t="s">
        <v>35</v>
      </c>
      <c r="C28" s="16"/>
      <c r="D28" s="17">
        <v>124.478</v>
      </c>
      <c r="E28" s="16">
        <f t="shared" si="0"/>
        <v>124.478</v>
      </c>
      <c r="F28" s="18">
        <v>1500</v>
      </c>
      <c r="G28" s="19" t="s">
        <v>12</v>
      </c>
      <c r="H28" s="20">
        <f t="shared" si="1"/>
        <v>0</v>
      </c>
      <c r="I28" s="18">
        <v>750</v>
      </c>
      <c r="J28" s="19" t="s">
        <v>12</v>
      </c>
      <c r="K28" s="37">
        <f t="shared" si="2"/>
        <v>93358.5</v>
      </c>
      <c r="L28" s="38">
        <f t="shared" si="3"/>
        <v>93359</v>
      </c>
    </row>
    <row r="29" spans="1:12" ht="16.5" customHeight="1">
      <c r="A29" s="14">
        <v>25</v>
      </c>
      <c r="B29" s="6" t="s">
        <v>36</v>
      </c>
      <c r="C29" s="22"/>
      <c r="D29" s="23">
        <v>74.88</v>
      </c>
      <c r="E29" s="16">
        <f t="shared" si="0"/>
        <v>74.88</v>
      </c>
      <c r="F29" s="18">
        <v>1500</v>
      </c>
      <c r="G29" s="19" t="s">
        <v>12</v>
      </c>
      <c r="H29" s="20">
        <f t="shared" si="1"/>
        <v>0</v>
      </c>
      <c r="I29" s="18">
        <v>750</v>
      </c>
      <c r="J29" s="19" t="s">
        <v>12</v>
      </c>
      <c r="K29" s="37">
        <f t="shared" si="2"/>
        <v>56160</v>
      </c>
      <c r="L29" s="38">
        <f t="shared" si="3"/>
        <v>56160</v>
      </c>
    </row>
    <row r="30" spans="1:12" ht="16.5" customHeight="1">
      <c r="A30" s="14">
        <v>26</v>
      </c>
      <c r="B30" s="6" t="s">
        <v>37</v>
      </c>
      <c r="C30" s="22">
        <v>1.73</v>
      </c>
      <c r="D30" s="23">
        <v>55.5</v>
      </c>
      <c r="E30" s="16">
        <f t="shared" si="0"/>
        <v>57.23</v>
      </c>
      <c r="F30" s="18">
        <v>1500</v>
      </c>
      <c r="G30" s="19" t="s">
        <v>12</v>
      </c>
      <c r="H30" s="20">
        <f t="shared" si="1"/>
        <v>2595</v>
      </c>
      <c r="I30" s="18">
        <v>750</v>
      </c>
      <c r="J30" s="19" t="s">
        <v>12</v>
      </c>
      <c r="K30" s="37">
        <f t="shared" si="2"/>
        <v>41625</v>
      </c>
      <c r="L30" s="38">
        <f t="shared" si="3"/>
        <v>44220</v>
      </c>
    </row>
    <row r="31" spans="1:12" ht="16.5" customHeight="1">
      <c r="A31" s="14">
        <v>27</v>
      </c>
      <c r="B31" s="6" t="s">
        <v>38</v>
      </c>
      <c r="C31" s="22"/>
      <c r="D31" s="23">
        <v>34.261</v>
      </c>
      <c r="E31" s="16">
        <f t="shared" si="0"/>
        <v>34.261</v>
      </c>
      <c r="F31" s="18">
        <v>1500</v>
      </c>
      <c r="G31" s="19" t="s">
        <v>12</v>
      </c>
      <c r="H31" s="20">
        <f t="shared" si="1"/>
        <v>0</v>
      </c>
      <c r="I31" s="18">
        <v>750</v>
      </c>
      <c r="J31" s="19" t="s">
        <v>12</v>
      </c>
      <c r="K31" s="37">
        <f t="shared" si="2"/>
        <v>25695.750000000004</v>
      </c>
      <c r="L31" s="38">
        <f t="shared" si="3"/>
        <v>25696</v>
      </c>
    </row>
    <row r="32" spans="1:12" ht="16.5" customHeight="1">
      <c r="A32" s="14">
        <v>28</v>
      </c>
      <c r="B32" s="6" t="s">
        <v>39</v>
      </c>
      <c r="C32" s="25"/>
      <c r="D32" s="26">
        <v>40.297</v>
      </c>
      <c r="E32" s="16">
        <f t="shared" si="0"/>
        <v>40.297</v>
      </c>
      <c r="F32" s="18">
        <v>1500</v>
      </c>
      <c r="G32" s="19" t="s">
        <v>12</v>
      </c>
      <c r="H32" s="20">
        <f t="shared" si="1"/>
        <v>0</v>
      </c>
      <c r="I32" s="18">
        <v>750</v>
      </c>
      <c r="J32" s="19" t="s">
        <v>12</v>
      </c>
      <c r="K32" s="37">
        <f t="shared" si="2"/>
        <v>30222.749999999996</v>
      </c>
      <c r="L32" s="38">
        <f t="shared" si="3"/>
        <v>30223</v>
      </c>
    </row>
    <row r="33" spans="1:12" ht="16.5" customHeight="1">
      <c r="A33" s="14">
        <v>29</v>
      </c>
      <c r="B33" s="6" t="s">
        <v>40</v>
      </c>
      <c r="C33" s="22"/>
      <c r="D33" s="23">
        <v>71.553</v>
      </c>
      <c r="E33" s="16">
        <f t="shared" si="0"/>
        <v>71.553</v>
      </c>
      <c r="F33" s="18">
        <v>1500</v>
      </c>
      <c r="G33" s="19" t="s">
        <v>12</v>
      </c>
      <c r="H33" s="20">
        <f t="shared" si="1"/>
        <v>0</v>
      </c>
      <c r="I33" s="18">
        <v>750</v>
      </c>
      <c r="J33" s="19" t="s">
        <v>12</v>
      </c>
      <c r="K33" s="37">
        <f t="shared" si="2"/>
        <v>53664.75</v>
      </c>
      <c r="L33" s="38">
        <f t="shared" si="3"/>
        <v>53665</v>
      </c>
    </row>
    <row r="34" spans="1:12" ht="16.5" customHeight="1">
      <c r="A34" s="14">
        <v>30</v>
      </c>
      <c r="B34" s="6" t="s">
        <v>41</v>
      </c>
      <c r="C34" s="25"/>
      <c r="D34" s="26">
        <v>76.693</v>
      </c>
      <c r="E34" s="16">
        <f t="shared" si="0"/>
        <v>76.693</v>
      </c>
      <c r="F34" s="18">
        <v>1500</v>
      </c>
      <c r="G34" s="19" t="s">
        <v>12</v>
      </c>
      <c r="H34" s="20">
        <f t="shared" si="1"/>
        <v>0</v>
      </c>
      <c r="I34" s="18">
        <v>750</v>
      </c>
      <c r="J34" s="19" t="s">
        <v>12</v>
      </c>
      <c r="K34" s="37">
        <f t="shared" si="2"/>
        <v>57519.75</v>
      </c>
      <c r="L34" s="38">
        <f t="shared" si="3"/>
        <v>57520</v>
      </c>
    </row>
    <row r="35" spans="1:12" ht="16.5" customHeight="1">
      <c r="A35" s="14">
        <v>31</v>
      </c>
      <c r="B35" s="15" t="s">
        <v>42</v>
      </c>
      <c r="C35" s="16"/>
      <c r="D35" s="17">
        <v>32.685</v>
      </c>
      <c r="E35" s="16">
        <f t="shared" si="0"/>
        <v>32.685</v>
      </c>
      <c r="F35" s="18">
        <v>1500</v>
      </c>
      <c r="G35" s="19" t="s">
        <v>12</v>
      </c>
      <c r="H35" s="20">
        <f t="shared" si="1"/>
        <v>0</v>
      </c>
      <c r="I35" s="18">
        <v>750</v>
      </c>
      <c r="J35" s="19" t="s">
        <v>12</v>
      </c>
      <c r="K35" s="37">
        <f t="shared" si="2"/>
        <v>24513.75</v>
      </c>
      <c r="L35" s="38">
        <f t="shared" si="3"/>
        <v>24514</v>
      </c>
    </row>
    <row r="36" spans="1:12" ht="16.5" customHeight="1">
      <c r="A36" s="14">
        <v>32</v>
      </c>
      <c r="B36" s="6" t="s">
        <v>43</v>
      </c>
      <c r="C36" s="22"/>
      <c r="D36" s="23">
        <v>64.536</v>
      </c>
      <c r="E36" s="16">
        <f t="shared" si="0"/>
        <v>64.536</v>
      </c>
      <c r="F36" s="18">
        <v>1500</v>
      </c>
      <c r="G36" s="19" t="s">
        <v>12</v>
      </c>
      <c r="H36" s="20">
        <f t="shared" si="1"/>
        <v>0</v>
      </c>
      <c r="I36" s="18">
        <v>750</v>
      </c>
      <c r="J36" s="19" t="s">
        <v>12</v>
      </c>
      <c r="K36" s="37">
        <f t="shared" si="2"/>
        <v>48402</v>
      </c>
      <c r="L36" s="38">
        <f t="shared" si="3"/>
        <v>48402</v>
      </c>
    </row>
    <row r="37" spans="1:12" ht="16.5" customHeight="1">
      <c r="A37" s="21" t="s">
        <v>44</v>
      </c>
      <c r="B37" s="21"/>
      <c r="C37" s="27">
        <f>SUM(C5:C36)</f>
        <v>172.778</v>
      </c>
      <c r="D37" s="22">
        <f>SUM(D5:D36)</f>
        <v>1621.869</v>
      </c>
      <c r="E37" s="22">
        <f>D37+C37</f>
        <v>1794.647</v>
      </c>
      <c r="F37" s="28"/>
      <c r="G37" s="29"/>
      <c r="H37" s="30"/>
      <c r="I37" s="28"/>
      <c r="J37" s="29"/>
      <c r="K37" s="30"/>
      <c r="L37" s="38">
        <f>SUM(L5:L36)</f>
        <v>1475574</v>
      </c>
    </row>
    <row r="39" spans="1:12" ht="14.25">
      <c r="A39" s="31"/>
      <c r="B39" s="32" t="s">
        <v>45</v>
      </c>
      <c r="C39" s="33" t="s">
        <v>46</v>
      </c>
      <c r="D39" s="33"/>
      <c r="E39" s="31"/>
      <c r="F39" s="31"/>
      <c r="G39" s="31"/>
      <c r="H39" s="34" t="s">
        <v>47</v>
      </c>
      <c r="I39" s="34"/>
      <c r="J39" s="34"/>
      <c r="K39" s="34"/>
      <c r="L39" s="41"/>
    </row>
  </sheetData>
  <sheetProtection/>
  <mergeCells count="15">
    <mergeCell ref="A1:L1"/>
    <mergeCell ref="K2:L2"/>
    <mergeCell ref="C3:D3"/>
    <mergeCell ref="F3:K3"/>
    <mergeCell ref="F4:G4"/>
    <mergeCell ref="I4:J4"/>
    <mergeCell ref="A37:B37"/>
    <mergeCell ref="F37:G37"/>
    <mergeCell ref="I37:J37"/>
    <mergeCell ref="C39:D39"/>
    <mergeCell ref="H39:K39"/>
    <mergeCell ref="A3:A4"/>
    <mergeCell ref="B3:B4"/>
    <mergeCell ref="E3:E4"/>
    <mergeCell ref="L3:L4"/>
  </mergeCells>
  <printOptions/>
  <pageMargins left="0.22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WWW.BLUE08.CN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蓝影论坛</dc:creator>
  <cp:keywords/>
  <dc:description/>
  <cp:lastModifiedBy>谁与争峰</cp:lastModifiedBy>
  <cp:lastPrinted>2019-09-02T00:17:05Z</cp:lastPrinted>
  <dcterms:created xsi:type="dcterms:W3CDTF">2013-11-20T03:35:20Z</dcterms:created>
  <dcterms:modified xsi:type="dcterms:W3CDTF">2022-09-27T07:49:23Z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2052-11.1.0.12313</vt:lpwstr>
  </property>
  <property fmtid="{D5CDD505-2E9C-101B-9397-08002B2CF9AE}" pid="5" name="I">
    <vt:lpwstr>3751C30547D1431887D9E6026A7F3BDC</vt:lpwstr>
  </property>
</Properties>
</file>